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mak\Florida Atlantic University\Department Administration - Documents\Komal\12 Grants Documents Requirement\"/>
    </mc:Choice>
  </mc:AlternateContent>
  <bookViews>
    <workbookView xWindow="0" yWindow="0" windowWidth="28800" windowHeight="11730"/>
  </bookViews>
  <sheets>
    <sheet name="Budget Template" sheetId="1" r:id="rId1"/>
    <sheet name="Sheet1" sheetId="2" r:id="rId2"/>
  </sheets>
  <definedNames>
    <definedName name="_xlnm.Print_Area" localSheetId="0">'Budget Template'!$A$1:$R$92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H13" i="1" s="1"/>
  <c r="C17" i="1"/>
  <c r="H17" i="1"/>
  <c r="J17" i="1" s="1"/>
  <c r="C24" i="1"/>
  <c r="H24" i="1" s="1"/>
  <c r="C29" i="1"/>
  <c r="H29" i="1" s="1"/>
  <c r="C34" i="1"/>
  <c r="H34" i="1" s="1"/>
  <c r="C40" i="1"/>
  <c r="H40" i="1" s="1"/>
  <c r="J40" i="1" s="1"/>
  <c r="C43" i="1"/>
  <c r="H43" i="1"/>
  <c r="J43" i="1" s="1"/>
  <c r="H44" i="1"/>
  <c r="C46" i="1"/>
  <c r="H46" i="1" s="1"/>
  <c r="H59" i="1"/>
  <c r="H62" i="1"/>
  <c r="H76" i="1"/>
  <c r="J59" i="1"/>
  <c r="J61" i="1"/>
  <c r="J62" i="1" s="1"/>
  <c r="J64" i="1"/>
  <c r="J65" i="1"/>
  <c r="N65" i="1" s="1"/>
  <c r="P65" i="1" s="1"/>
  <c r="J66" i="1"/>
  <c r="L66" i="1" s="1"/>
  <c r="N66" i="1" s="1"/>
  <c r="P66" i="1" s="1"/>
  <c r="J67" i="1"/>
  <c r="L67" i="1" s="1"/>
  <c r="J68" i="1"/>
  <c r="L68" i="1" s="1"/>
  <c r="J69" i="1"/>
  <c r="R69" i="1" s="1"/>
  <c r="J70" i="1"/>
  <c r="L70" i="1" s="1"/>
  <c r="N70" i="1" s="1"/>
  <c r="P70" i="1" s="1"/>
  <c r="J71" i="1"/>
  <c r="L71" i="1" s="1"/>
  <c r="N71" i="1" s="1"/>
  <c r="P71" i="1" s="1"/>
  <c r="J72" i="1"/>
  <c r="J74" i="1"/>
  <c r="L74" i="1" s="1"/>
  <c r="N74" i="1" s="1"/>
  <c r="P74" i="1" s="1"/>
  <c r="L61" i="1"/>
  <c r="L62" i="1" s="1"/>
  <c r="L64" i="1"/>
  <c r="N64" i="1" s="1"/>
  <c r="L69" i="1"/>
  <c r="L72" i="1"/>
  <c r="N73" i="1"/>
  <c r="P73" i="1" s="1"/>
  <c r="N69" i="1"/>
  <c r="P69" i="1" s="1"/>
  <c r="F14" i="1"/>
  <c r="M18" i="1" s="1"/>
  <c r="F25" i="1"/>
  <c r="F30" i="1"/>
  <c r="F35" i="1"/>
  <c r="K35" i="1" s="1"/>
  <c r="H54" i="1"/>
  <c r="J53" i="1"/>
  <c r="J54" i="1"/>
  <c r="L53" i="1"/>
  <c r="L54" i="1" s="1"/>
  <c r="N53" i="1"/>
  <c r="P53" i="1" s="1"/>
  <c r="P54" i="1" s="1"/>
  <c r="N54" i="1"/>
  <c r="Q59" i="1"/>
  <c r="Q78" i="1" s="1"/>
  <c r="Q86" i="1" s="1"/>
  <c r="I59" i="1"/>
  <c r="K53" i="1"/>
  <c r="K58" i="1"/>
  <c r="K59" i="1"/>
  <c r="M58" i="1"/>
  <c r="M59" i="1" s="1"/>
  <c r="M78" i="1" s="1"/>
  <c r="F43" i="1"/>
  <c r="I85" i="1"/>
  <c r="J85" i="1"/>
  <c r="K85" i="1"/>
  <c r="K78" i="1"/>
  <c r="K81" i="1"/>
  <c r="K84" i="1" s="1"/>
  <c r="M85" i="1"/>
  <c r="O85" i="1"/>
  <c r="Q85" i="1"/>
  <c r="H85" i="1"/>
  <c r="I78" i="1"/>
  <c r="I81" i="1"/>
  <c r="I84" i="1"/>
  <c r="F18" i="1"/>
  <c r="F29" i="1"/>
  <c r="F24" i="1"/>
  <c r="F13" i="1"/>
  <c r="F34" i="1"/>
  <c r="F46" i="1"/>
  <c r="M17" i="1"/>
  <c r="O17" i="1"/>
  <c r="F17" i="1"/>
  <c r="F40" i="1"/>
  <c r="O18" i="1" l="1"/>
  <c r="O19" i="1" s="1"/>
  <c r="L58" i="1"/>
  <c r="N58" i="1" s="1"/>
  <c r="H25" i="1"/>
  <c r="H26" i="1" s="1"/>
  <c r="J24" i="1"/>
  <c r="J25" i="1" s="1"/>
  <c r="J18" i="1"/>
  <c r="J19" i="1"/>
  <c r="L17" i="1"/>
  <c r="H36" i="1"/>
  <c r="H35" i="1"/>
  <c r="N68" i="1"/>
  <c r="L85" i="1"/>
  <c r="H30" i="1"/>
  <c r="H31" i="1" s="1"/>
  <c r="J29" i="1"/>
  <c r="P58" i="1"/>
  <c r="R58" i="1" s="1"/>
  <c r="J13" i="1"/>
  <c r="L13" i="1" s="1"/>
  <c r="H14" i="1"/>
  <c r="H15" i="1" s="1"/>
  <c r="N61" i="1"/>
  <c r="N62" i="1" s="1"/>
  <c r="M19" i="1"/>
  <c r="O58" i="1"/>
  <c r="O59" i="1" s="1"/>
  <c r="O78" i="1" s="1"/>
  <c r="R53" i="1"/>
  <c r="H18" i="1"/>
  <c r="H19" i="1" s="1"/>
  <c r="I86" i="1"/>
  <c r="K86" i="1"/>
  <c r="J46" i="1"/>
  <c r="H47" i="1"/>
  <c r="O81" i="1"/>
  <c r="O84" i="1" s="1"/>
  <c r="O86" i="1" s="1"/>
  <c r="R54" i="1"/>
  <c r="N67" i="1"/>
  <c r="P67" i="1" s="1"/>
  <c r="P64" i="1"/>
  <c r="L43" i="1"/>
  <c r="J44" i="1"/>
  <c r="J41" i="1"/>
  <c r="L40" i="1"/>
  <c r="M81" i="1"/>
  <c r="M84" i="1" s="1"/>
  <c r="M86" i="1" s="1"/>
  <c r="R73" i="1"/>
  <c r="R65" i="1"/>
  <c r="R71" i="1"/>
  <c r="M35" i="1"/>
  <c r="H41" i="1"/>
  <c r="J76" i="1"/>
  <c r="R74" i="1"/>
  <c r="R70" i="1"/>
  <c r="J34" i="1"/>
  <c r="I35" i="1"/>
  <c r="Q81" i="1"/>
  <c r="L76" i="1"/>
  <c r="J26" i="1"/>
  <c r="R64" i="1"/>
  <c r="O35" i="1"/>
  <c r="R66" i="1"/>
  <c r="P61" i="1"/>
  <c r="P62" i="1" s="1"/>
  <c r="N72" i="1"/>
  <c r="P72" i="1" s="1"/>
  <c r="H21" i="1" l="1"/>
  <c r="N17" i="1"/>
  <c r="L18" i="1"/>
  <c r="L19" i="1" s="1"/>
  <c r="J14" i="1"/>
  <c r="R61" i="1"/>
  <c r="R62" i="1" s="1"/>
  <c r="J30" i="1"/>
  <c r="J31" i="1" s="1"/>
  <c r="L29" i="1"/>
  <c r="L24" i="1"/>
  <c r="N85" i="1"/>
  <c r="P68" i="1"/>
  <c r="P76" i="1" s="1"/>
  <c r="L25" i="1"/>
  <c r="L26" i="1" s="1"/>
  <c r="N24" i="1"/>
  <c r="R72" i="1"/>
  <c r="N40" i="1"/>
  <c r="L41" i="1"/>
  <c r="N76" i="1"/>
  <c r="R67" i="1"/>
  <c r="L59" i="1"/>
  <c r="N57" i="1"/>
  <c r="N43" i="1"/>
  <c r="L44" i="1"/>
  <c r="N13" i="1"/>
  <c r="L14" i="1"/>
  <c r="L15" i="1" s="1"/>
  <c r="H49" i="1"/>
  <c r="J35" i="1"/>
  <c r="J36" i="1" s="1"/>
  <c r="L34" i="1"/>
  <c r="J15" i="1"/>
  <c r="J47" i="1"/>
  <c r="L46" i="1"/>
  <c r="N29" i="1" l="1"/>
  <c r="L30" i="1"/>
  <c r="L31" i="1" s="1"/>
  <c r="L21" i="1"/>
  <c r="P85" i="1"/>
  <c r="R68" i="1"/>
  <c r="R85" i="1" s="1"/>
  <c r="R76" i="1"/>
  <c r="N18" i="1"/>
  <c r="N19" i="1" s="1"/>
  <c r="P17" i="1"/>
  <c r="P13" i="1"/>
  <c r="N14" i="1"/>
  <c r="N15" i="1" s="1"/>
  <c r="N46" i="1"/>
  <c r="L47" i="1"/>
  <c r="P43" i="1"/>
  <c r="N44" i="1"/>
  <c r="H51" i="1"/>
  <c r="L35" i="1"/>
  <c r="L36" i="1" s="1"/>
  <c r="N34" i="1"/>
  <c r="J49" i="1"/>
  <c r="N59" i="1"/>
  <c r="P57" i="1"/>
  <c r="H78" i="1"/>
  <c r="P40" i="1"/>
  <c r="P41" i="1" s="1"/>
  <c r="N41" i="1"/>
  <c r="R41" i="1" s="1"/>
  <c r="J21" i="1"/>
  <c r="N25" i="1"/>
  <c r="N26" i="1"/>
  <c r="P24" i="1"/>
  <c r="R13" i="1"/>
  <c r="P18" i="1" l="1"/>
  <c r="R18" i="1" s="1"/>
  <c r="R17" i="1"/>
  <c r="R40" i="1"/>
  <c r="N30" i="1"/>
  <c r="N31" i="1" s="1"/>
  <c r="P29" i="1"/>
  <c r="N21" i="1"/>
  <c r="L49" i="1"/>
  <c r="P25" i="1"/>
  <c r="R25" i="1" s="1"/>
  <c r="R24" i="1"/>
  <c r="P44" i="1"/>
  <c r="R44" i="1" s="1"/>
  <c r="R43" i="1"/>
  <c r="J51" i="1"/>
  <c r="J78" i="1"/>
  <c r="P14" i="1"/>
  <c r="P15" i="1" s="1"/>
  <c r="H81" i="1"/>
  <c r="N35" i="1"/>
  <c r="P34" i="1"/>
  <c r="P59" i="1"/>
  <c r="R57" i="1"/>
  <c r="R59" i="1" s="1"/>
  <c r="N47" i="1"/>
  <c r="P46" i="1"/>
  <c r="P19" i="1" l="1"/>
  <c r="R19" i="1" s="1"/>
  <c r="R14" i="1"/>
  <c r="P21" i="1"/>
  <c r="R21" i="1" s="1"/>
  <c r="R15" i="1"/>
  <c r="P30" i="1"/>
  <c r="R30" i="1" s="1"/>
  <c r="R29" i="1"/>
  <c r="P31" i="1"/>
  <c r="R31" i="1" s="1"/>
  <c r="P26" i="1"/>
  <c r="R26" i="1" s="1"/>
  <c r="J81" i="1"/>
  <c r="J84" i="1" s="1"/>
  <c r="J86" i="1" s="1"/>
  <c r="H84" i="1"/>
  <c r="P47" i="1"/>
  <c r="R47" i="1" s="1"/>
  <c r="R46" i="1"/>
  <c r="P35" i="1"/>
  <c r="R35" i="1" s="1"/>
  <c r="P36" i="1"/>
  <c r="R34" i="1"/>
  <c r="L51" i="1"/>
  <c r="L78" i="1"/>
  <c r="N36" i="1"/>
  <c r="P49" i="1" l="1"/>
  <c r="P51" i="1" s="1"/>
  <c r="P78" i="1"/>
  <c r="L81" i="1"/>
  <c r="L84" i="1" s="1"/>
  <c r="L86" i="1" s="1"/>
  <c r="H86" i="1"/>
  <c r="R36" i="1"/>
  <c r="N49" i="1"/>
  <c r="P81" i="1" l="1"/>
  <c r="P84" i="1" s="1"/>
  <c r="P86" i="1" s="1"/>
  <c r="N78" i="1"/>
  <c r="R49" i="1"/>
  <c r="N51" i="1"/>
  <c r="R51" i="1" s="1"/>
  <c r="N81" i="1" l="1"/>
  <c r="R78" i="1"/>
  <c r="N84" i="1" l="1"/>
  <c r="R81" i="1"/>
  <c r="R84" i="1" l="1"/>
  <c r="R86" i="1" s="1"/>
  <c r="N86" i="1"/>
</calcChain>
</file>

<file path=xl/sharedStrings.xml><?xml version="1.0" encoding="utf-8"?>
<sst xmlns="http://schemas.openxmlformats.org/spreadsheetml/2006/main" count="84" uniqueCount="61">
  <si>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</si>
  <si>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</si>
  <si>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</si>
  <si>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</si>
  <si>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</si>
  <si>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</si>
  <si>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</si>
  <si>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</si>
  <si>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</si>
  <si>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A. Key Personnel</t>
  </si>
  <si>
    <t>Name</t>
  </si>
  <si>
    <t>Title / Project Role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</si>
  <si>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</si>
  <si>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</si>
  <si>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</si>
  <si>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</si>
  <si>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</si>
  <si>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</si>
  <si>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Sub-Total - Key Personnel</t>
  </si>
  <si>
    <t>B. Other Key Personnel</t>
  </si>
  <si>
    <t>Title</t>
  </si>
  <si>
    <t>Students:</t>
  </si>
  <si>
    <t>Sub-Total -Other Key Personnel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</si>
  <si>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</si>
  <si>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</si>
  <si>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</si>
  <si>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</si>
  <si>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</si>
  <si>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</si>
  <si>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</si>
  <si>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</si>
  <si>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TOTAL COSTS</t>
  </si>
  <si>
    <t>Faculty</t>
  </si>
  <si>
    <t>AMP</t>
  </si>
  <si>
    <t>Students</t>
  </si>
  <si>
    <t>OPS</t>
  </si>
  <si>
    <t xml:space="preserve">Total Direct Costs </t>
  </si>
  <si>
    <t>Travel - Domestic for PI, co-PI, and Post-doc/student</t>
  </si>
  <si>
    <t>Domestic</t>
  </si>
  <si>
    <t>International</t>
  </si>
  <si>
    <t xml:space="preserve">FAU (F&amp;A) Rate </t>
  </si>
  <si>
    <t>Consortium (F&amp;A) Rate</t>
  </si>
  <si>
    <t>C. Equipment / Description  (NOT SUBJECT TO INDIRECT COSTS)</t>
  </si>
  <si>
    <t>SP</t>
  </si>
  <si>
    <t>*Fringe Benefits Rates: effective July 1, 2017</t>
  </si>
  <si>
    <t>E. Participant/Trainee Support Costs (NOT SUBJECT TO INDIRECT COSTS)</t>
  </si>
  <si>
    <t xml:space="preserve">1. Materials &amp; Supplies </t>
  </si>
  <si>
    <t>2. Publications</t>
  </si>
  <si>
    <t>3. Consultant Services</t>
  </si>
  <si>
    <t>4. ADP/Computer Services</t>
  </si>
  <si>
    <t>5a. Subaward &lt;$25,000</t>
  </si>
  <si>
    <t>5b. Subaward &gt;$25,000 (not subject to indirect costs)</t>
  </si>
  <si>
    <t>6. Equipment or Facility Rental/User Fees</t>
  </si>
  <si>
    <t>7. Alterations and Renovations</t>
  </si>
  <si>
    <t xml:space="preserve">8. Tuition (not subject to indirect costs) </t>
  </si>
  <si>
    <t>9. Other</t>
  </si>
  <si>
    <t>10. Other</t>
  </si>
  <si>
    <t>TOTAL MTDC [Direct Less: Equip., Tuition, Sub&gt;25k, PS]</t>
  </si>
  <si>
    <t>Principal Investigator: Maria Fadiman</t>
  </si>
  <si>
    <r>
      <t>Project Period:</t>
    </r>
    <r>
      <rPr>
        <b/>
        <sz val="16"/>
        <color rgb="FFFF0000"/>
        <rFont val="Arial"/>
        <family val="2"/>
      </rPr>
      <t xml:space="preserve"> 11/01/2018 - 11/15/2018</t>
    </r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</si>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</sst>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0" xfId="3" applyFont="1" applyFill="1" applyAlignment="1">
      <alignment horizontal="centerContinuous" vertic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 wrapText="1"/>
    </xf>
    <xf numFmtId="164" fontId="4" fillId="2" borderId="0" xfId="3" applyNumberFormat="1" applyFont="1" applyFill="1" applyBorder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Fill="1"/>
    <xf numFmtId="0" fontId="3" fillId="0" borderId="0" xfId="3" applyFont="1" applyFill="1" applyBorder="1" applyAlignment="1">
      <alignment horizontal="center" wrapText="1"/>
    </xf>
    <xf numFmtId="6" fontId="3" fillId="0" borderId="0" xfId="3" applyNumberFormat="1" applyFont="1" applyFill="1" applyBorder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4" xfId="3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" fontId="4" fillId="2" borderId="0" xfId="3" applyNumberFormat="1" applyFont="1" applyFill="1" applyBorder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Fill="1" applyBorder="1" applyAlignment="1"/>
    <xf numFmtId="44" fontId="4" fillId="0" borderId="0" xfId="3" applyNumberFormat="1" applyFont="1" applyFill="1" applyBorder="1" applyAlignment="1">
      <alignment wrapText="1"/>
    </xf>
    <xf numFmtId="165" fontId="4" fillId="0" borderId="0" xfId="3" applyNumberFormat="1" applyFont="1" applyFill="1" applyBorder="1" applyAlignment="1">
      <alignment wrapText="1"/>
    </xf>
    <xf numFmtId="164" fontId="4" fillId="2" borderId="0" xfId="3" applyNumberFormat="1" applyFont="1" applyFill="1" applyBorder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Fill="1" applyBorder="1" applyAlignment="1">
      <alignment horizontal="right"/>
    </xf>
    <xf numFmtId="44" fontId="4" fillId="4" borderId="0" xfId="3" applyNumberFormat="1" applyFont="1" applyFill="1" applyBorder="1" applyAlignment="1">
      <alignment horizontal="right"/>
    </xf>
    <xf numFmtId="9" fontId="4" fillId="0" borderId="0" xfId="3" applyNumberFormat="1" applyFont="1" applyFill="1" applyBorder="1" applyAlignment="1">
      <alignment horizontal="center" wrapText="1"/>
    </xf>
    <xf numFmtId="44" fontId="3" fillId="0" borderId="0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>
      <alignment wrapText="1"/>
    </xf>
    <xf numFmtId="3" fontId="4" fillId="2" borderId="0" xfId="3" applyNumberFormat="1" applyFont="1" applyFill="1" applyBorder="1" applyAlignment="1">
      <alignment wrapText="1"/>
    </xf>
    <xf numFmtId="10" fontId="4" fillId="0" borderId="0" xfId="3" applyNumberFormat="1" applyFont="1" applyFill="1" applyBorder="1" applyAlignment="1">
      <alignment horizontal="right"/>
    </xf>
    <xf numFmtId="43" fontId="3" fillId="0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/>
    <xf numFmtId="0" fontId="4" fillId="0" borderId="2" xfId="3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wrapText="1"/>
    </xf>
    <xf numFmtId="3" fontId="4" fillId="4" borderId="0" xfId="3" applyNumberFormat="1" applyFont="1" applyFill="1" applyBorder="1" applyAlignment="1">
      <alignment wrapText="1"/>
    </xf>
    <xf numFmtId="165" fontId="4" fillId="4" borderId="0" xfId="3" applyNumberFormat="1" applyFont="1" applyFill="1" applyBorder="1" applyAlignment="1">
      <alignment wrapText="1"/>
    </xf>
    <xf numFmtId="3" fontId="3" fillId="2" borderId="0" xfId="3" applyNumberFormat="1" applyFont="1" applyFill="1" applyBorder="1" applyAlignment="1">
      <alignment wrapText="1"/>
    </xf>
    <xf numFmtId="43" fontId="4" fillId="0" borderId="0" xfId="3" applyNumberFormat="1" applyFont="1" applyFill="1" applyBorder="1" applyAlignment="1">
      <alignment wrapText="1"/>
    </xf>
    <xf numFmtId="44" fontId="3" fillId="6" borderId="6" xfId="3" applyNumberFormat="1" applyFont="1" applyFill="1" applyBorder="1" applyAlignment="1">
      <alignment horizontal="right"/>
    </xf>
    <xf numFmtId="3" fontId="3" fillId="4" borderId="6" xfId="3" applyNumberFormat="1" applyFont="1" applyFill="1" applyBorder="1" applyAlignment="1">
      <alignment wrapText="1"/>
    </xf>
    <xf numFmtId="165" fontId="4" fillId="0" borderId="3" xfId="4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center" wrapText="1"/>
    </xf>
    <xf numFmtId="3" fontId="4" fillId="2" borderId="0" xfId="3" applyNumberFormat="1" applyFont="1" applyFill="1" applyBorder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Fill="1" applyBorder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Fill="1" applyBorder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Fill="1" applyBorder="1" applyAlignment="1">
      <alignment horizontal="center" wrapText="1"/>
    </xf>
    <xf numFmtId="3" fontId="4" fillId="0" borderId="0" xfId="3" applyNumberFormat="1" applyFont="1" applyFill="1" applyBorder="1" applyAlignment="1">
      <alignment horizontal="right" wrapText="1"/>
    </xf>
    <xf numFmtId="166" fontId="8" fillId="0" borderId="0" xfId="6" applyNumberFormat="1" applyFont="1" applyFill="1" applyBorder="1" applyAlignment="1"/>
    <xf numFmtId="0" fontId="4" fillId="0" borderId="0" xfId="3" applyFont="1" applyBorder="1"/>
    <xf numFmtId="165" fontId="3" fillId="0" borderId="0" xfId="4" applyNumberFormat="1" applyFont="1" applyFill="1" applyBorder="1" applyAlignment="1">
      <alignment horizontal="right" wrapText="1"/>
    </xf>
    <xf numFmtId="0" fontId="4" fillId="0" borderId="1" xfId="3" applyFont="1" applyBorder="1"/>
    <xf numFmtId="43" fontId="4" fillId="0" borderId="1" xfId="3" applyNumberFormat="1" applyFont="1" applyFill="1" applyBorder="1" applyAlignment="1">
      <alignment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Border="1" applyAlignment="1"/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right" wrapText="1"/>
    </xf>
    <xf numFmtId="9" fontId="4" fillId="0" borderId="0" xfId="3" applyNumberFormat="1" applyFont="1"/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/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0" fontId="3" fillId="0" borderId="0" xfId="3" applyFont="1" applyFill="1" applyBorder="1"/>
    <xf numFmtId="165" fontId="4" fillId="0" borderId="0" xfId="2" applyNumberFormat="1" applyFont="1" applyBorder="1"/>
    <xf numFmtId="167" fontId="4" fillId="0" borderId="0" xfId="3" applyNumberFormat="1" applyFont="1" applyBorder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165" fontId="4" fillId="0" borderId="10" xfId="4" applyNumberFormat="1" applyFont="1" applyFill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/>
    </xf>
    <xf numFmtId="166" fontId="4" fillId="0" borderId="0" xfId="3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0" fillId="0" borderId="0" xfId="0" applyBorder="1"/>
    <xf numFmtId="44" fontId="4" fillId="0" borderId="0" xfId="3" applyNumberFormat="1" applyFont="1" applyBorder="1"/>
    <xf numFmtId="9" fontId="4" fillId="0" borderId="0" xfId="3" applyNumberFormat="1" applyFont="1" applyBorder="1" applyAlignment="1">
      <alignment horizontal="right"/>
    </xf>
    <xf numFmtId="165" fontId="4" fillId="0" borderId="0" xfId="3" applyNumberFormat="1" applyFont="1" applyBorder="1"/>
    <xf numFmtId="10" fontId="4" fillId="0" borderId="0" xfId="3" applyNumberFormat="1" applyFont="1" applyBorder="1" applyAlignment="1">
      <alignment horizontal="right"/>
    </xf>
    <xf numFmtId="166" fontId="4" fillId="0" borderId="0" xfId="3" applyNumberFormat="1" applyFont="1" applyBorder="1"/>
    <xf numFmtId="10" fontId="4" fillId="0" borderId="0" xfId="3" applyNumberFormat="1" applyFont="1" applyBorder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Border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0" fontId="0" fillId="0" borderId="1" xfId="0" applyBorder="1"/>
    <xf numFmtId="168" fontId="9" fillId="3" borderId="12" xfId="3" applyNumberFormat="1" applyFont="1" applyFill="1" applyBorder="1" applyAlignment="1">
      <alignment horizontal="center"/>
    </xf>
    <xf numFmtId="168" fontId="9" fillId="3" borderId="11" xfId="3" applyNumberFormat="1" applyFont="1" applyFill="1" applyBorder="1" applyAlignment="1">
      <alignment horizontal="center"/>
    </xf>
    <xf numFmtId="44" fontId="4" fillId="7" borderId="0" xfId="2" applyFont="1" applyFill="1"/>
    <xf numFmtId="9" fontId="3" fillId="7" borderId="0" xfId="3" applyNumberFormat="1" applyFont="1" applyFill="1" applyBorder="1" applyAlignment="1">
      <alignment horizontal="center" wrapText="1"/>
    </xf>
    <xf numFmtId="44" fontId="4" fillId="7" borderId="0" xfId="2" applyFont="1" applyFill="1" applyBorder="1" applyAlignment="1">
      <alignment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0" fontId="4" fillId="0" borderId="0" xfId="3" applyFont="1"/>
    <xf numFmtId="3" fontId="4" fillId="4" borderId="0" xfId="3" applyNumberFormat="1" applyFont="1" applyFill="1" applyBorder="1" applyAlignment="1">
      <alignment horizontal="right" wrapText="1"/>
    </xf>
    <xf numFmtId="169" fontId="4" fillId="0" borderId="0" xfId="3" applyNumberFormat="1" applyFont="1" applyBorder="1"/>
    <xf numFmtId="0" fontId="4" fillId="0" borderId="0" xfId="3" applyFont="1" applyFill="1"/>
    <xf numFmtId="44" fontId="3" fillId="3" borderId="6" xfId="3" applyNumberFormat="1" applyFont="1" applyFill="1" applyBorder="1" applyAlignment="1">
      <alignment horizontal="right"/>
    </xf>
    <xf numFmtId="0" fontId="3" fillId="5" borderId="5" xfId="3" applyFont="1" applyFill="1" applyBorder="1"/>
    <xf numFmtId="0" fontId="3" fillId="5" borderId="6" xfId="3" applyFont="1" applyFill="1" applyBorder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3" fontId="4" fillId="3" borderId="5" xfId="3" applyNumberFormat="1" applyFont="1" applyFill="1" applyBorder="1" applyAlignment="1">
      <alignment wrapText="1"/>
    </xf>
    <xf numFmtId="43" fontId="4" fillId="6" borderId="5" xfId="3" applyNumberFormat="1" applyFont="1" applyFill="1" applyBorder="1" applyAlignment="1">
      <alignment wrapText="1"/>
    </xf>
    <xf numFmtId="0" fontId="4" fillId="6" borderId="6" xfId="3" applyFont="1" applyFill="1" applyBorder="1"/>
    <xf numFmtId="0" fontId="3" fillId="3" borderId="6" xfId="3" applyFont="1" applyFill="1" applyBorder="1"/>
    <xf numFmtId="0" fontId="3" fillId="3" borderId="5" xfId="3" applyFont="1" applyFill="1" applyBorder="1"/>
    <xf numFmtId="44" fontId="3" fillId="3" borderId="19" xfId="3" applyNumberFormat="1" applyFont="1" applyFill="1" applyBorder="1" applyAlignment="1">
      <alignment horizontal="right"/>
    </xf>
    <xf numFmtId="42" fontId="3" fillId="4" borderId="14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0" fontId="0" fillId="4" borderId="0" xfId="0" applyFill="1" applyBorder="1"/>
    <xf numFmtId="0" fontId="3" fillId="3" borderId="21" xfId="3" applyFont="1" applyFill="1" applyBorder="1" applyAlignment="1">
      <alignment horizontal="center"/>
    </xf>
    <xf numFmtId="0" fontId="3" fillId="3" borderId="22" xfId="3" applyFont="1" applyFill="1" applyBorder="1" applyAlignment="1">
      <alignment horizontal="center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NumberFormat="1" applyFont="1" applyFill="1" applyBorder="1" applyAlignment="1">
      <alignment wrapText="1"/>
    </xf>
    <xf numFmtId="43" fontId="4" fillId="0" borderId="11" xfId="4" applyNumberFormat="1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0" borderId="0" xfId="1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NumberFormat="1" applyFont="1" applyFill="1" applyBorder="1" applyAlignment="1">
      <alignment wrapText="1"/>
    </xf>
    <xf numFmtId="44" fontId="3" fillId="4" borderId="3" xfId="4" applyNumberFormat="1" applyFont="1" applyFill="1" applyBorder="1" applyAlignment="1">
      <alignment wrapText="1"/>
    </xf>
    <xf numFmtId="44" fontId="4" fillId="0" borderId="9" xfId="4" applyNumberFormat="1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5" xfId="2" applyNumberFormat="1" applyFont="1" applyFill="1" applyBorder="1" applyAlignment="1">
      <alignment wrapText="1"/>
    </xf>
    <xf numFmtId="44" fontId="4" fillId="0" borderId="0" xfId="2" applyNumberFormat="1" applyFont="1" applyFill="1" applyBorder="1" applyAlignment="1">
      <alignment wrapText="1"/>
    </xf>
    <xf numFmtId="44" fontId="4" fillId="0" borderId="16" xfId="4" applyNumberFormat="1" applyFont="1" applyFill="1" applyBorder="1" applyAlignment="1">
      <alignment wrapText="1"/>
    </xf>
    <xf numFmtId="44" fontId="3" fillId="0" borderId="9" xfId="4" applyNumberFormat="1" applyFont="1" applyFill="1" applyBorder="1" applyAlignment="1">
      <alignment wrapText="1"/>
    </xf>
    <xf numFmtId="44" fontId="4" fillId="0" borderId="0" xfId="4" applyNumberFormat="1" applyFont="1" applyFill="1" applyBorder="1" applyAlignment="1">
      <alignment wrapText="1"/>
    </xf>
    <xf numFmtId="44" fontId="4" fillId="2" borderId="0" xfId="4" applyNumberFormat="1" applyFont="1" applyFill="1" applyBorder="1" applyAlignment="1">
      <alignment wrapText="1"/>
    </xf>
    <xf numFmtId="44" fontId="4" fillId="2" borderId="0" xfId="3" applyNumberFormat="1" applyFont="1" applyFill="1" applyBorder="1" applyAlignment="1">
      <alignment wrapText="1"/>
    </xf>
    <xf numFmtId="44" fontId="0" fillId="4" borderId="0" xfId="0" applyNumberFormat="1" applyFill="1"/>
    <xf numFmtId="44" fontId="4" fillId="0" borderId="9" xfId="4" applyNumberFormat="1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4" fillId="2" borderId="0" xfId="5" applyNumberFormat="1" applyFont="1" applyFill="1" applyBorder="1" applyAlignment="1">
      <alignment wrapText="1"/>
    </xf>
    <xf numFmtId="44" fontId="3" fillId="2" borderId="3" xfId="4" applyNumberFormat="1" applyFont="1" applyFill="1" applyBorder="1" applyAlignment="1">
      <alignment wrapText="1"/>
    </xf>
    <xf numFmtId="44" fontId="3" fillId="2" borderId="0" xfId="4" applyNumberFormat="1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NumberFormat="1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8" xfId="4" applyNumberFormat="1" applyFont="1" applyFill="1" applyBorder="1" applyAlignment="1">
      <alignment wrapText="1"/>
    </xf>
    <xf numFmtId="44" fontId="3" fillId="2" borderId="0" xfId="3" applyNumberFormat="1" applyFont="1" applyFill="1" applyBorder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NumberFormat="1" applyFont="1" applyFill="1" applyBorder="1" applyAlignment="1"/>
    <xf numFmtId="44" fontId="3" fillId="0" borderId="3" xfId="4" applyNumberFormat="1" applyFont="1" applyFill="1" applyBorder="1" applyAlignment="1"/>
    <xf numFmtId="44" fontId="3" fillId="0" borderId="0" xfId="4" applyNumberFormat="1" applyFont="1" applyFill="1" applyBorder="1" applyAlignment="1"/>
    <xf numFmtId="44" fontId="3" fillId="5" borderId="14" xfId="4" applyNumberFormat="1" applyFont="1" applyFill="1" applyBorder="1" applyAlignment="1"/>
    <xf numFmtId="44" fontId="4" fillId="0" borderId="9" xfId="4" applyNumberFormat="1" applyFont="1" applyBorder="1" applyAlignment="1">
      <alignment wrapText="1"/>
    </xf>
    <xf numFmtId="44" fontId="4" fillId="0" borderId="8" xfId="4" applyNumberFormat="1" applyFont="1" applyBorder="1" applyAlignment="1">
      <alignment wrapText="1"/>
    </xf>
    <xf numFmtId="44" fontId="3" fillId="0" borderId="9" xfId="4" applyNumberFormat="1" applyFont="1" applyBorder="1" applyAlignment="1">
      <alignment wrapText="1"/>
    </xf>
    <xf numFmtId="0" fontId="4" fillId="0" borderId="0" xfId="3" applyFont="1"/>
    <xf numFmtId="0" fontId="4" fillId="0" borderId="0" xfId="3" applyFont="1"/>
    <xf numFmtId="44" fontId="4" fillId="2" borderId="0" xfId="3" applyNumberFormat="1" applyFont="1" applyFill="1" applyBorder="1" applyAlignment="1">
      <alignment horizontal="right" wrapText="1"/>
    </xf>
    <xf numFmtId="44" fontId="10" fillId="4" borderId="0" xfId="0" applyNumberFormat="1" applyFont="1" applyFill="1"/>
    <xf numFmtId="44" fontId="3" fillId="0" borderId="0" xfId="3" applyNumberFormat="1" applyFont="1" applyFill="1" applyBorder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Fill="1" applyBorder="1" applyAlignment="1">
      <alignment horizontal="center" wrapText="1"/>
    </xf>
    <xf numFmtId="44" fontId="4" fillId="0" borderId="2" xfId="4" applyNumberFormat="1" applyFont="1" applyFill="1" applyBorder="1" applyAlignment="1">
      <alignment wrapText="1"/>
    </xf>
    <xf numFmtId="44" fontId="4" fillId="0" borderId="8" xfId="4" applyNumberFormat="1" applyFont="1" applyFill="1" applyBorder="1" applyAlignment="1">
      <alignment wrapText="1"/>
    </xf>
    <xf numFmtId="44" fontId="4" fillId="0" borderId="11" xfId="4" applyNumberFormat="1" applyFont="1" applyFill="1" applyBorder="1" applyAlignment="1">
      <alignment wrapText="1"/>
    </xf>
    <xf numFmtId="44" fontId="4" fillId="0" borderId="13" xfId="4" applyNumberFormat="1" applyFont="1" applyFill="1" applyBorder="1" applyAlignment="1">
      <alignment wrapText="1"/>
    </xf>
    <xf numFmtId="44" fontId="3" fillId="3" borderId="14" xfId="2" applyNumberFormat="1" applyFont="1" applyFill="1" applyBorder="1" applyAlignment="1">
      <alignment horizontal="left"/>
    </xf>
    <xf numFmtId="44" fontId="3" fillId="3" borderId="18" xfId="2" applyNumberFormat="1" applyFont="1" applyFill="1" applyBorder="1" applyAlignment="1">
      <alignment horizontal="left"/>
    </xf>
    <xf numFmtId="44" fontId="3" fillId="3" borderId="17" xfId="4" applyNumberFormat="1" applyFont="1" applyFill="1" applyBorder="1" applyAlignment="1">
      <alignment horizontal="left"/>
    </xf>
    <xf numFmtId="44" fontId="3" fillId="3" borderId="14" xfId="4" applyNumberFormat="1" applyFont="1" applyFill="1" applyBorder="1" applyAlignment="1">
      <alignment horizontal="left"/>
    </xf>
    <xf numFmtId="44" fontId="3" fillId="6" borderId="14" xfId="4" applyNumberFormat="1" applyFont="1" applyFill="1" applyBorder="1" applyAlignment="1">
      <alignment horizontal="left"/>
    </xf>
    <xf numFmtId="44" fontId="3" fillId="0" borderId="9" xfId="4" applyNumberFormat="1" applyFont="1" applyFill="1" applyBorder="1" applyAlignment="1"/>
    <xf numFmtId="44" fontId="3" fillId="6" borderId="17" xfId="4" applyNumberFormat="1" applyFont="1" applyFill="1" applyBorder="1" applyAlignment="1">
      <alignment horizontal="left"/>
    </xf>
    <xf numFmtId="44" fontId="3" fillId="3" borderId="20" xfId="4" applyNumberFormat="1" applyFont="1" applyFill="1" applyBorder="1" applyAlignment="1">
      <alignment horizontal="left"/>
    </xf>
    <xf numFmtId="44" fontId="3" fillId="6" borderId="14" xfId="4" applyNumberFormat="1" applyFont="1" applyFill="1" applyBorder="1" applyAlignment="1"/>
    <xf numFmtId="44" fontId="3" fillId="3" borderId="5" xfId="3" applyNumberFormat="1" applyFont="1" applyFill="1" applyBorder="1" applyAlignment="1">
      <alignment horizontal="right"/>
    </xf>
    <xf numFmtId="44" fontId="3" fillId="3" borderId="6" xfId="3" applyNumberFormat="1" applyFont="1" applyFill="1" applyBorder="1" applyAlignment="1">
      <alignment horizontal="right"/>
    </xf>
    <xf numFmtId="44" fontId="3" fillId="3" borderId="19" xfId="3" applyNumberFormat="1" applyFont="1" applyFill="1" applyBorder="1" applyAlignment="1">
      <alignment horizontal="right"/>
    </xf>
    <xf numFmtId="44" fontId="3" fillId="0" borderId="0" xfId="3" applyNumberFormat="1" applyFont="1" applyFill="1" applyBorder="1" applyAlignment="1"/>
    <xf numFmtId="43" fontId="4" fillId="0" borderId="0" xfId="3" applyNumberFormat="1" applyFont="1" applyFill="1" applyBorder="1" applyAlignment="1">
      <alignment horizontal="left"/>
    </xf>
    <xf numFmtId="0" fontId="4" fillId="0" borderId="0" xfId="3" applyFont="1"/>
    <xf numFmtId="43" fontId="4" fillId="0" borderId="0" xfId="3" applyNumberFormat="1" applyFont="1" applyFill="1" applyBorder="1" applyAlignment="1"/>
    <xf numFmtId="0" fontId="4" fillId="0" borderId="2" xfId="3" applyFont="1" applyFill="1" applyBorder="1" applyAlignment="1">
      <alignment horizontal="center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15" fontId="11" fillId="0" borderId="0" xfId="3" applyNumberFormat="1" applyFont="1" applyFill="1" applyAlignment="1">
      <alignment horizontal="center" vertical="center"/>
    </xf>
  </cellXfs>
  <cellStyles count="7">
    <cellStyle name="Comma" xfId="1" builtinId="3"/>
    <cellStyle name="Comma 2" xfId="5"/>
    <cellStyle name="Currency" xfId="2" builtinId="4"/>
    <cellStyle name="Currency 5" xfId="4"/>
    <cellStyle name="Normal" xfId="0" builtinId="0"/>
    <cellStyle name="Normal_Shibata_DOD_1180 _059_42_Budget" xfId="3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zoomScale="90" zoomScaleNormal="90" zoomScalePageLayoutView="139" workbookViewId="0">
      <selection activeCell="B69" sqref="B69:D69"/>
    </sheetView>
  </sheetViews>
  <sheetFormatPr defaultColWidth="8.85546875" defaultRowHeight="15"/>
  <cols>
    <col min="1" max="1" width="25.7109375" style="2" customWidth="1"/>
    <col min="2" max="2" width="21.5703125" style="2" customWidth="1"/>
    <col min="3" max="3" width="14.42578125" style="2" customWidth="1"/>
    <col min="4" max="4" width="15.7109375" style="2" customWidth="1"/>
    <col min="5" max="6" width="14.42578125" style="2" customWidth="1"/>
    <col min="7" max="7" width="0.85546875" style="2" customWidth="1"/>
    <col min="8" max="8" width="15.7109375" style="2" customWidth="1"/>
    <col min="9" max="9" width="0.85546875" style="2" customWidth="1"/>
    <col min="10" max="10" width="15.7109375" style="2" customWidth="1"/>
    <col min="11" max="11" width="0.85546875" style="2" customWidth="1"/>
    <col min="12" max="12" width="15.7109375" style="2" customWidth="1"/>
    <col min="13" max="13" width="0.85546875" style="2" customWidth="1"/>
    <col min="14" max="14" width="15.7109375" style="2" customWidth="1"/>
    <col min="15" max="15" width="0.85546875" style="2" customWidth="1"/>
    <col min="16" max="16" width="15.7109375" style="2" customWidth="1"/>
    <col min="17" max="17" width="0.85546875" customWidth="1"/>
    <col min="18" max="18" width="17.7109375" style="2" customWidth="1"/>
    <col min="19" max="19" width="11.28515625" style="2" customWidth="1"/>
    <col min="20" max="20" width="8.85546875" style="2"/>
  </cols>
  <sheetData>
    <row r="1" spans="1:20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R1" s="187"/>
      <c r="S1" s="187"/>
      <c r="T1" s="187"/>
    </row>
    <row r="2" spans="1:20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R2" s="187"/>
      <c r="S2" s="187"/>
      <c r="T2" s="187"/>
    </row>
    <row r="3" spans="1:20" ht="20.25">
      <c r="A3" s="214" t="s">
        <v>58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20" ht="20.25">
      <c r="A4" s="215" t="s">
        <v>60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20" ht="20.25">
      <c r="A5" s="216" t="s">
        <v>59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20">
      <c r="A6" s="3" t="s">
        <v>0</v>
      </c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O6" s="1"/>
      <c r="R6" s="1"/>
    </row>
    <row r="7" spans="1:20" ht="15.75" thickBot="1">
      <c r="A7" s="5"/>
      <c r="B7" s="5"/>
      <c r="C7" s="5"/>
      <c r="D7" s="5"/>
      <c r="E7" s="6"/>
      <c r="F7" s="6"/>
      <c r="G7" s="7"/>
      <c r="H7" s="8" t="s">
        <v>1</v>
      </c>
      <c r="I7" s="9"/>
      <c r="J7" s="8" t="s">
        <v>2</v>
      </c>
      <c r="K7" s="9"/>
      <c r="L7" s="8" t="s">
        <v>3</v>
      </c>
      <c r="M7" s="9"/>
      <c r="N7" s="8" t="s">
        <v>4</v>
      </c>
      <c r="O7" s="7"/>
      <c r="P7" s="8" t="s">
        <v>5</v>
      </c>
      <c r="Q7" s="114"/>
      <c r="R7" s="8"/>
    </row>
    <row r="8" spans="1:20">
      <c r="B8" s="10"/>
      <c r="C8" s="10"/>
      <c r="D8" s="10"/>
      <c r="E8" s="11"/>
      <c r="F8" s="11"/>
      <c r="G8" s="12"/>
      <c r="H8" s="115">
        <v>43405</v>
      </c>
      <c r="I8" s="13"/>
      <c r="J8" s="115">
        <v>43466</v>
      </c>
      <c r="K8" s="13"/>
      <c r="L8" s="115">
        <v>43466</v>
      </c>
      <c r="M8" s="13"/>
      <c r="N8" s="115">
        <v>43831</v>
      </c>
      <c r="O8" s="12"/>
      <c r="P8" s="115">
        <v>44197</v>
      </c>
      <c r="Q8" s="141"/>
      <c r="R8" s="142" t="s">
        <v>6</v>
      </c>
    </row>
    <row r="9" spans="1:20" ht="15.75" thickBot="1">
      <c r="B9" s="15"/>
      <c r="C9" s="16"/>
      <c r="D9" s="17"/>
      <c r="E9" s="11"/>
      <c r="F9" s="11"/>
      <c r="G9" s="12"/>
      <c r="H9" s="116">
        <v>43419</v>
      </c>
      <c r="I9" s="18"/>
      <c r="J9" s="116">
        <v>43830</v>
      </c>
      <c r="K9" s="18"/>
      <c r="L9" s="116">
        <v>43830</v>
      </c>
      <c r="M9" s="18"/>
      <c r="N9" s="116">
        <v>44196</v>
      </c>
      <c r="O9" s="19"/>
      <c r="P9" s="116">
        <v>44926</v>
      </c>
      <c r="Q9" s="14"/>
      <c r="R9" s="143" t="s">
        <v>7</v>
      </c>
    </row>
    <row r="10" spans="1:20">
      <c r="A10" s="20" t="s">
        <v>8</v>
      </c>
      <c r="E10" s="11"/>
      <c r="F10" s="11"/>
      <c r="G10" s="12"/>
      <c r="H10" s="21"/>
      <c r="I10" s="22"/>
      <c r="J10" s="21"/>
      <c r="K10" s="22"/>
      <c r="L10" s="21"/>
      <c r="M10" s="22"/>
      <c r="O10" s="12"/>
      <c r="Q10" s="14"/>
      <c r="R10" s="90"/>
    </row>
    <row r="11" spans="1:20">
      <c r="A11" s="23" t="s">
        <v>9</v>
      </c>
      <c r="B11" s="10"/>
      <c r="C11" s="11"/>
      <c r="D11" s="11"/>
      <c r="E11" s="213"/>
      <c r="F11" s="213"/>
      <c r="G11" s="12"/>
      <c r="H11" s="24"/>
      <c r="I11" s="13"/>
      <c r="J11" s="24"/>
      <c r="K11" s="13"/>
      <c r="L11" s="24"/>
      <c r="M11" s="13"/>
      <c r="O11" s="12"/>
      <c r="Q11" s="14"/>
      <c r="R11" s="90"/>
    </row>
    <row r="12" spans="1:20" ht="30">
      <c r="A12" s="25" t="s">
        <v>10</v>
      </c>
      <c r="B12" s="25" t="s">
        <v>11</v>
      </c>
      <c r="C12" s="25" t="s">
        <v>12</v>
      </c>
      <c r="D12" s="25" t="s">
        <v>13</v>
      </c>
      <c r="E12" s="26" t="s">
        <v>14</v>
      </c>
      <c r="F12" s="26" t="s">
        <v>15</v>
      </c>
      <c r="G12" s="27"/>
      <c r="I12" s="28"/>
      <c r="K12" s="28"/>
      <c r="M12" s="28"/>
      <c r="O12" s="27"/>
      <c r="Q12" s="14"/>
      <c r="R12" s="90"/>
    </row>
    <row r="13" spans="1:20">
      <c r="A13" s="29"/>
      <c r="B13" s="30"/>
      <c r="C13" s="31">
        <f>ROUND(D13*26.1,0)</f>
        <v>0</v>
      </c>
      <c r="D13" s="117">
        <v>0</v>
      </c>
      <c r="E13" s="118">
        <v>0.01</v>
      </c>
      <c r="F13" s="192">
        <f>12*E13</f>
        <v>0.12</v>
      </c>
      <c r="G13" s="32"/>
      <c r="H13" s="179">
        <f>ROUND(C13*E13,0)</f>
        <v>0</v>
      </c>
      <c r="I13" s="160"/>
      <c r="J13" s="179">
        <f>H13</f>
        <v>0</v>
      </c>
      <c r="K13" s="160"/>
      <c r="L13" s="179">
        <f>J13</f>
        <v>0</v>
      </c>
      <c r="M13" s="160"/>
      <c r="N13" s="179">
        <f>L13</f>
        <v>0</v>
      </c>
      <c r="O13" s="161"/>
      <c r="P13" s="179">
        <f>N13</f>
        <v>0</v>
      </c>
      <c r="Q13" s="162"/>
      <c r="R13" s="183">
        <f>SUM(H13,J13,L13,N13,P13)</f>
        <v>0</v>
      </c>
    </row>
    <row r="14" spans="1:20">
      <c r="A14" s="30"/>
      <c r="B14" s="30"/>
      <c r="C14" s="30"/>
      <c r="D14" s="30"/>
      <c r="E14" s="34" t="s">
        <v>16</v>
      </c>
      <c r="F14" s="40">
        <f>B88</f>
        <v>0.29399999999999998</v>
      </c>
      <c r="G14" s="35"/>
      <c r="H14" s="164">
        <f>ROUND(H13*$F$14,0)</f>
        <v>0</v>
      </c>
      <c r="I14" s="165"/>
      <c r="J14" s="164">
        <f>ROUND(J13*$F$14,0)</f>
        <v>0</v>
      </c>
      <c r="K14" s="165"/>
      <c r="L14" s="164">
        <f>ROUND(L13*$F$14,0)</f>
        <v>0</v>
      </c>
      <c r="M14" s="166"/>
      <c r="N14" s="164">
        <f>ROUND(N13*$F$14,0)</f>
        <v>0</v>
      </c>
      <c r="O14" s="161"/>
      <c r="P14" s="164">
        <f>ROUND(P13*$F$14,0)</f>
        <v>0</v>
      </c>
      <c r="Q14" s="162"/>
      <c r="R14" s="184">
        <f>SUM(H14,J14,L14,N14,P14)</f>
        <v>0</v>
      </c>
    </row>
    <row r="15" spans="1:20">
      <c r="A15" s="30"/>
      <c r="B15" s="30"/>
      <c r="C15" s="30"/>
      <c r="D15" s="30"/>
      <c r="E15" s="36"/>
      <c r="F15" s="37" t="s">
        <v>17</v>
      </c>
      <c r="G15" s="32"/>
      <c r="H15" s="180">
        <f>SUM(H13:H14)</f>
        <v>0</v>
      </c>
      <c r="I15" s="167"/>
      <c r="J15" s="180">
        <f>SUM(J13:J14)</f>
        <v>0</v>
      </c>
      <c r="K15" s="167"/>
      <c r="L15" s="180">
        <f>SUM(L13:L14)</f>
        <v>0</v>
      </c>
      <c r="M15" s="167"/>
      <c r="N15" s="180">
        <f>SUM(N13:N14)</f>
        <v>0</v>
      </c>
      <c r="O15" s="161"/>
      <c r="P15" s="180">
        <f>SUM(P13:P14)</f>
        <v>0</v>
      </c>
      <c r="Q15" s="162"/>
      <c r="R15" s="185">
        <f>SUM(H15,J15,L15,N15,P15)</f>
        <v>0</v>
      </c>
    </row>
    <row r="16" spans="1:20">
      <c r="A16" s="30"/>
      <c r="B16" s="30"/>
      <c r="C16" s="30"/>
      <c r="D16" s="30"/>
      <c r="E16" s="36"/>
      <c r="F16" s="37"/>
      <c r="G16" s="32"/>
      <c r="H16" s="146"/>
      <c r="I16" s="168"/>
      <c r="J16" s="146"/>
      <c r="K16" s="168"/>
      <c r="L16" s="146"/>
      <c r="M16" s="168"/>
      <c r="N16" s="146"/>
      <c r="O16" s="161"/>
      <c r="P16" s="146"/>
      <c r="Q16" s="162"/>
      <c r="R16" s="163"/>
    </row>
    <row r="17" spans="1:18">
      <c r="A17" s="29"/>
      <c r="C17" s="31">
        <f>ROUND(D17*26.1,0)</f>
        <v>0</v>
      </c>
      <c r="D17" s="117">
        <v>0</v>
      </c>
      <c r="E17" s="118">
        <v>0</v>
      </c>
      <c r="F17" s="192">
        <f>12*E17</f>
        <v>0</v>
      </c>
      <c r="G17" s="39"/>
      <c r="H17" s="179">
        <f>ROUND(C17*E17,0)</f>
        <v>0</v>
      </c>
      <c r="I17" s="161"/>
      <c r="J17" s="179">
        <f>H17</f>
        <v>0</v>
      </c>
      <c r="K17" s="161"/>
      <c r="L17" s="179">
        <f>J17</f>
        <v>0</v>
      </c>
      <c r="M17" s="161">
        <f>K17</f>
        <v>0</v>
      </c>
      <c r="N17" s="179">
        <f>L17</f>
        <v>0</v>
      </c>
      <c r="O17" s="161">
        <f>M17</f>
        <v>0</v>
      </c>
      <c r="P17" s="179">
        <f>N17</f>
        <v>0</v>
      </c>
      <c r="Q17" s="162"/>
      <c r="R17" s="153">
        <f>SUM(H17,J17,L17,N17,P17)</f>
        <v>0</v>
      </c>
    </row>
    <row r="18" spans="1:18">
      <c r="A18" s="23"/>
      <c r="E18" s="34" t="s">
        <v>16</v>
      </c>
      <c r="F18" s="40">
        <f>B88</f>
        <v>0.29399999999999998</v>
      </c>
      <c r="G18" s="39"/>
      <c r="H18" s="164">
        <f>ROUND(H17*$F$14,0)</f>
        <v>0</v>
      </c>
      <c r="I18" s="161"/>
      <c r="J18" s="164">
        <f>ROUND(J17*$F$14,0)</f>
        <v>0</v>
      </c>
      <c r="K18" s="161"/>
      <c r="L18" s="164">
        <f>ROUND(L17*$F$14,0)</f>
        <v>0</v>
      </c>
      <c r="M18" s="161">
        <f>ROUND(M17*$F$14,0)</f>
        <v>0</v>
      </c>
      <c r="N18" s="164">
        <f>ROUND(N17*$F$14,0)</f>
        <v>0</v>
      </c>
      <c r="O18" s="161">
        <f>ROUND(O17*$F$14,0)</f>
        <v>0</v>
      </c>
      <c r="P18" s="164">
        <f>ROUND(P17*$F$14,0)</f>
        <v>0</v>
      </c>
      <c r="Q18" s="162"/>
      <c r="R18" s="154">
        <f>SUM(H18,J18,L18,N18,P18)</f>
        <v>0</v>
      </c>
    </row>
    <row r="19" spans="1:18">
      <c r="E19" s="11"/>
      <c r="F19" s="37" t="s">
        <v>17</v>
      </c>
      <c r="G19" s="39"/>
      <c r="H19" s="180">
        <f>SUM(H17:H18)</f>
        <v>0</v>
      </c>
      <c r="I19" s="169"/>
      <c r="J19" s="180">
        <f>SUM(J17:J18)</f>
        <v>0</v>
      </c>
      <c r="K19" s="169"/>
      <c r="L19" s="180">
        <f>SUM(L17:L18)</f>
        <v>0</v>
      </c>
      <c r="M19" s="169">
        <f>SUM(M17:M18)</f>
        <v>0</v>
      </c>
      <c r="N19" s="180">
        <f>SUM(N17:N18)</f>
        <v>0</v>
      </c>
      <c r="O19" s="161">
        <f>SUM(O17:O18)</f>
        <v>0</v>
      </c>
      <c r="P19" s="180">
        <f>SUM(P17:P18)</f>
        <v>0</v>
      </c>
      <c r="Q19" s="162"/>
      <c r="R19" s="170">
        <f>SUM(H19,J19,L19,N19,P19)</f>
        <v>0</v>
      </c>
    </row>
    <row r="20" spans="1:18" ht="15.75" thickBot="1">
      <c r="A20" s="30"/>
      <c r="B20" s="30"/>
      <c r="C20" s="30"/>
      <c r="D20" s="30"/>
      <c r="E20" s="36"/>
      <c r="F20" s="37"/>
      <c r="G20" s="32"/>
      <c r="H20" s="146"/>
      <c r="I20" s="168"/>
      <c r="J20" s="181"/>
      <c r="K20" s="168"/>
      <c r="L20" s="146"/>
      <c r="M20" s="168"/>
      <c r="N20" s="146"/>
      <c r="O20" s="161"/>
      <c r="P20" s="146"/>
      <c r="Q20" s="162"/>
      <c r="R20" s="163"/>
    </row>
    <row r="21" spans="1:18" ht="15.75" thickBot="1">
      <c r="A21" s="38"/>
      <c r="D21" s="127"/>
      <c r="E21" s="128"/>
      <c r="F21" s="129" t="s">
        <v>18</v>
      </c>
      <c r="G21" s="50"/>
      <c r="H21" s="182">
        <f>H15+H19</f>
        <v>0</v>
      </c>
      <c r="I21" s="171"/>
      <c r="J21" s="182">
        <f>J15+J19</f>
        <v>0</v>
      </c>
      <c r="K21" s="171"/>
      <c r="L21" s="182">
        <f>L15+L19</f>
        <v>0</v>
      </c>
      <c r="M21" s="171"/>
      <c r="N21" s="182">
        <f>N15+N19</f>
        <v>0</v>
      </c>
      <c r="O21" s="172"/>
      <c r="P21" s="182">
        <f>P15+P19</f>
        <v>0</v>
      </c>
      <c r="Q21" s="173"/>
      <c r="R21" s="174">
        <f>SUM(H21,J21,L21,N21,P21)</f>
        <v>0</v>
      </c>
    </row>
    <row r="22" spans="1:18">
      <c r="A22" s="23" t="s">
        <v>19</v>
      </c>
      <c r="F22" s="37"/>
      <c r="G22" s="39"/>
      <c r="H22" s="159"/>
      <c r="I22" s="161"/>
      <c r="J22" s="159"/>
      <c r="K22" s="161"/>
      <c r="L22" s="159"/>
      <c r="M22" s="161"/>
      <c r="N22" s="159"/>
      <c r="O22" s="161"/>
      <c r="P22" s="159"/>
      <c r="Q22" s="162"/>
      <c r="R22" s="153"/>
    </row>
    <row r="23" spans="1:18" ht="30">
      <c r="A23" s="25" t="s">
        <v>10</v>
      </c>
      <c r="B23" s="25" t="s">
        <v>20</v>
      </c>
      <c r="C23" s="25" t="s">
        <v>12</v>
      </c>
      <c r="D23" s="25" t="s">
        <v>13</v>
      </c>
      <c r="E23" s="26" t="s">
        <v>14</v>
      </c>
      <c r="F23" s="26" t="s">
        <v>15</v>
      </c>
      <c r="G23" s="39"/>
      <c r="H23" s="159"/>
      <c r="I23" s="161"/>
      <c r="J23" s="159"/>
      <c r="K23" s="161"/>
      <c r="L23" s="159"/>
      <c r="M23" s="161"/>
      <c r="N23" s="159"/>
      <c r="O23" s="161"/>
      <c r="P23" s="159"/>
      <c r="Q23" s="162"/>
      <c r="R23" s="153"/>
    </row>
    <row r="24" spans="1:18">
      <c r="A24" s="48"/>
      <c r="C24" s="31">
        <f>ROUND(D24*26.1,0)</f>
        <v>0</v>
      </c>
      <c r="D24" s="117">
        <v>0</v>
      </c>
      <c r="E24" s="118">
        <v>0</v>
      </c>
      <c r="F24" s="192">
        <f>12*E24</f>
        <v>0</v>
      </c>
      <c r="G24" s="39"/>
      <c r="H24" s="179">
        <f>ROUND(C24*E24,0)</f>
        <v>0</v>
      </c>
      <c r="I24" s="161"/>
      <c r="J24" s="179">
        <f>H24</f>
        <v>0</v>
      </c>
      <c r="K24" s="161"/>
      <c r="L24" s="179">
        <f>J24</f>
        <v>0</v>
      </c>
      <c r="M24" s="161"/>
      <c r="N24" s="179">
        <f>L24</f>
        <v>0</v>
      </c>
      <c r="O24" s="161"/>
      <c r="P24" s="179">
        <f>N24</f>
        <v>0</v>
      </c>
      <c r="Q24" s="162"/>
      <c r="R24" s="153">
        <f>SUM(H24,J24,L24,N24,P24)</f>
        <v>0</v>
      </c>
    </row>
    <row r="25" spans="1:18">
      <c r="A25" s="29"/>
      <c r="E25" s="34" t="s">
        <v>16</v>
      </c>
      <c r="F25" s="40">
        <f>B88</f>
        <v>0.29399999999999998</v>
      </c>
      <c r="G25" s="39"/>
      <c r="H25" s="164">
        <f>ROUND(H24*$F$25,0)</f>
        <v>0</v>
      </c>
      <c r="I25" s="161"/>
      <c r="J25" s="164">
        <f>ROUND(J24*$F$25,0)</f>
        <v>0</v>
      </c>
      <c r="K25" s="161"/>
      <c r="L25" s="164">
        <f>ROUND(L24*$F$25,0)</f>
        <v>0</v>
      </c>
      <c r="M25" s="161"/>
      <c r="N25" s="164">
        <f>ROUND(N24*$F$25,0)</f>
        <v>0</v>
      </c>
      <c r="O25" s="161"/>
      <c r="P25" s="164">
        <f>ROUND(P24*$F$25,0)</f>
        <v>0</v>
      </c>
      <c r="Q25" s="162"/>
      <c r="R25" s="153">
        <f>SUM(H25,J25,L25,N25,P25)</f>
        <v>0</v>
      </c>
    </row>
    <row r="26" spans="1:18">
      <c r="E26" s="11"/>
      <c r="F26" s="37" t="s">
        <v>17</v>
      </c>
      <c r="G26" s="39"/>
      <c r="H26" s="180">
        <f>SUM(H24:H25)</f>
        <v>0</v>
      </c>
      <c r="I26" s="169"/>
      <c r="J26" s="180">
        <f>SUM(J24:J25)</f>
        <v>0</v>
      </c>
      <c r="K26" s="169"/>
      <c r="L26" s="180">
        <f>SUM(L24:L25)</f>
        <v>0</v>
      </c>
      <c r="M26" s="169"/>
      <c r="N26" s="180">
        <f>SUM(N24:N25)</f>
        <v>0</v>
      </c>
      <c r="O26" s="161"/>
      <c r="P26" s="180">
        <f>SUM(P24:P25)</f>
        <v>0</v>
      </c>
      <c r="Q26" s="162"/>
      <c r="R26" s="170">
        <f>SUM(H26,J26,L26,N26,P26)</f>
        <v>0</v>
      </c>
    </row>
    <row r="27" spans="1:18">
      <c r="E27" s="11"/>
      <c r="F27" s="37"/>
      <c r="G27" s="39"/>
      <c r="H27" s="146"/>
      <c r="I27" s="175"/>
      <c r="J27" s="146"/>
      <c r="K27" s="175"/>
      <c r="L27" s="146"/>
      <c r="M27" s="175"/>
      <c r="N27" s="146"/>
      <c r="O27" s="161"/>
      <c r="P27" s="146"/>
      <c r="Q27" s="162"/>
      <c r="R27" s="158"/>
    </row>
    <row r="28" spans="1:18">
      <c r="E28" s="11"/>
      <c r="F28" s="37"/>
      <c r="G28" s="39"/>
      <c r="H28" s="146"/>
      <c r="I28" s="175"/>
      <c r="J28" s="146"/>
      <c r="K28" s="175"/>
      <c r="L28" s="146"/>
      <c r="M28" s="175"/>
      <c r="N28" s="146"/>
      <c r="O28" s="161"/>
      <c r="P28" s="146"/>
      <c r="Q28" s="162"/>
      <c r="R28" s="158"/>
    </row>
    <row r="29" spans="1:18">
      <c r="A29" s="29"/>
      <c r="C29" s="31">
        <f>ROUND(D29*26.1,0)</f>
        <v>0</v>
      </c>
      <c r="D29" s="117">
        <v>0</v>
      </c>
      <c r="E29" s="118">
        <v>0</v>
      </c>
      <c r="F29" s="192">
        <f>12*E29</f>
        <v>0</v>
      </c>
      <c r="G29" s="39"/>
      <c r="H29" s="179">
        <f>ROUND(C29*E29,0)</f>
        <v>0</v>
      </c>
      <c r="I29" s="161"/>
      <c r="J29" s="179">
        <f>H29</f>
        <v>0</v>
      </c>
      <c r="K29" s="161"/>
      <c r="L29" s="179">
        <f>J29</f>
        <v>0</v>
      </c>
      <c r="M29" s="161"/>
      <c r="N29" s="179">
        <f>L29</f>
        <v>0</v>
      </c>
      <c r="O29" s="161"/>
      <c r="P29" s="179">
        <f>N29</f>
        <v>0</v>
      </c>
      <c r="Q29" s="162"/>
      <c r="R29" s="153">
        <f>SUM(P29:Q29,H29,J29,L29,N29)</f>
        <v>0</v>
      </c>
    </row>
    <row r="30" spans="1:18">
      <c r="A30" s="29"/>
      <c r="E30" s="34" t="s">
        <v>16</v>
      </c>
      <c r="F30" s="40">
        <f>B91</f>
        <v>7.6499999999999999E-2</v>
      </c>
      <c r="G30" s="39"/>
      <c r="H30" s="164">
        <f>ROUND(H29*$F$30,0)</f>
        <v>0</v>
      </c>
      <c r="I30" s="161"/>
      <c r="J30" s="164">
        <f>ROUND(J29*$F$30,0)</f>
        <v>0</v>
      </c>
      <c r="K30" s="161"/>
      <c r="L30" s="164">
        <f>ROUND(L29*$F$30,0)</f>
        <v>0</v>
      </c>
      <c r="M30" s="161"/>
      <c r="N30" s="164">
        <f>ROUND(N29*$F$30,0)</f>
        <v>0</v>
      </c>
      <c r="O30" s="161"/>
      <c r="P30" s="164">
        <f>ROUND(P29*$F$30,0)</f>
        <v>0</v>
      </c>
      <c r="Q30" s="162"/>
      <c r="R30" s="153">
        <f>SUM(H30,J30,L30,N30,P30)</f>
        <v>0</v>
      </c>
    </row>
    <row r="31" spans="1:18">
      <c r="E31" s="11"/>
      <c r="F31" s="37" t="s">
        <v>17</v>
      </c>
      <c r="G31" s="39"/>
      <c r="H31" s="180">
        <f>SUM(H29:H30)</f>
        <v>0</v>
      </c>
      <c r="I31" s="169"/>
      <c r="J31" s="180">
        <f>SUM(J29:J30)</f>
        <v>0</v>
      </c>
      <c r="K31" s="169"/>
      <c r="L31" s="180">
        <f>SUM(L29:L30)</f>
        <v>0</v>
      </c>
      <c r="M31" s="169"/>
      <c r="N31" s="180">
        <f>SUM(N29:N30)</f>
        <v>0</v>
      </c>
      <c r="O31" s="161"/>
      <c r="P31" s="180">
        <f>SUM(P29:P30)</f>
        <v>0</v>
      </c>
      <c r="Q31" s="162"/>
      <c r="R31" s="170">
        <f>SUM(H31,J31,L31,N31,P31)</f>
        <v>0</v>
      </c>
    </row>
    <row r="32" spans="1:18">
      <c r="E32" s="11"/>
      <c r="F32" s="37"/>
      <c r="G32" s="39"/>
      <c r="H32" s="146"/>
      <c r="I32" s="175"/>
      <c r="J32" s="146"/>
      <c r="K32" s="175"/>
      <c r="L32" s="146"/>
      <c r="M32" s="175"/>
      <c r="N32" s="146"/>
      <c r="O32" s="161"/>
      <c r="P32" s="146"/>
      <c r="Q32" s="162"/>
      <c r="R32" s="158"/>
    </row>
    <row r="33" spans="1:18">
      <c r="E33" s="11"/>
      <c r="F33" s="37"/>
      <c r="G33" s="39"/>
      <c r="H33" s="146"/>
      <c r="I33" s="175"/>
      <c r="J33" s="146"/>
      <c r="K33" s="175"/>
      <c r="L33" s="146"/>
      <c r="M33" s="175"/>
      <c r="N33" s="146"/>
      <c r="O33" s="161"/>
      <c r="P33" s="146"/>
      <c r="Q33" s="162"/>
      <c r="R33" s="158"/>
    </row>
    <row r="34" spans="1:18">
      <c r="A34" s="29"/>
      <c r="C34" s="31">
        <f>ROUND(D34*26.1,0)</f>
        <v>0</v>
      </c>
      <c r="D34" s="119">
        <v>0</v>
      </c>
      <c r="E34" s="118">
        <v>0</v>
      </c>
      <c r="F34" s="192">
        <f>12*E34</f>
        <v>0</v>
      </c>
      <c r="G34" s="39"/>
      <c r="H34" s="179">
        <f>ROUND(C34*E34,0)</f>
        <v>0</v>
      </c>
      <c r="I34" s="161"/>
      <c r="J34" s="179">
        <f>H34</f>
        <v>0</v>
      </c>
      <c r="K34" s="161"/>
      <c r="L34" s="179">
        <f>J34</f>
        <v>0</v>
      </c>
      <c r="M34" s="161"/>
      <c r="N34" s="179">
        <f>L34</f>
        <v>0</v>
      </c>
      <c r="O34" s="161"/>
      <c r="P34" s="179">
        <f>N34</f>
        <v>0</v>
      </c>
      <c r="Q34" s="176"/>
      <c r="R34" s="153">
        <f>SUM(H34,J34,L34,N34,P34)</f>
        <v>0</v>
      </c>
    </row>
    <row r="35" spans="1:18">
      <c r="A35" s="23"/>
      <c r="E35" s="34" t="s">
        <v>16</v>
      </c>
      <c r="F35" s="40">
        <f>B91</f>
        <v>7.6499999999999999E-2</v>
      </c>
      <c r="G35" s="39"/>
      <c r="H35" s="164">
        <f>ROUND(H34*$F$35,0)</f>
        <v>0</v>
      </c>
      <c r="I35" s="177">
        <f t="shared" ref="I35:P35" si="0">ROUND(I34*$F$35,0)</f>
        <v>0</v>
      </c>
      <c r="J35" s="164">
        <f t="shared" si="0"/>
        <v>0</v>
      </c>
      <c r="K35" s="177">
        <f t="shared" si="0"/>
        <v>0</v>
      </c>
      <c r="L35" s="164">
        <f t="shared" si="0"/>
        <v>0</v>
      </c>
      <c r="M35" s="177">
        <f t="shared" si="0"/>
        <v>0</v>
      </c>
      <c r="N35" s="164">
        <f t="shared" si="0"/>
        <v>0</v>
      </c>
      <c r="O35" s="177">
        <f t="shared" si="0"/>
        <v>0</v>
      </c>
      <c r="P35" s="164">
        <f t="shared" si="0"/>
        <v>0</v>
      </c>
      <c r="Q35" s="176"/>
      <c r="R35" s="153">
        <f>SUM(H35,J35,L35,N35,P35)</f>
        <v>0</v>
      </c>
    </row>
    <row r="36" spans="1:18">
      <c r="E36" s="11"/>
      <c r="F36" s="37" t="s">
        <v>17</v>
      </c>
      <c r="G36" s="39"/>
      <c r="H36" s="180">
        <f>SUM(H34:H35)</f>
        <v>0</v>
      </c>
      <c r="I36" s="169"/>
      <c r="J36" s="180">
        <f>SUM(J34:J35)</f>
        <v>0</v>
      </c>
      <c r="K36" s="169"/>
      <c r="L36" s="180">
        <f>SUM(L34:L35)</f>
        <v>0</v>
      </c>
      <c r="M36" s="169"/>
      <c r="N36" s="180">
        <f>SUM(N34:N35)</f>
        <v>0</v>
      </c>
      <c r="O36" s="175"/>
      <c r="P36" s="180">
        <f>SUM(P34:P35)</f>
        <v>0</v>
      </c>
      <c r="Q36" s="178"/>
      <c r="R36" s="170">
        <f>SUM(H36,J36,L36,N36,P36)</f>
        <v>0</v>
      </c>
    </row>
    <row r="37" spans="1:18">
      <c r="E37" s="11"/>
      <c r="F37" s="11"/>
      <c r="G37" s="39"/>
      <c r="H37" s="33"/>
      <c r="I37" s="39"/>
      <c r="J37" s="33"/>
      <c r="K37" s="39"/>
      <c r="L37" s="33"/>
      <c r="M37" s="39"/>
      <c r="N37" s="33"/>
      <c r="O37" s="39"/>
      <c r="P37" s="33"/>
      <c r="Q37" s="14"/>
      <c r="R37" s="91"/>
    </row>
    <row r="38" spans="1:18">
      <c r="A38" s="23" t="s">
        <v>21</v>
      </c>
      <c r="E38" s="43"/>
      <c r="F38" s="43"/>
      <c r="G38" s="39"/>
      <c r="H38" s="33"/>
      <c r="I38" s="39"/>
      <c r="J38" s="33"/>
      <c r="K38" s="39"/>
      <c r="L38" s="33"/>
      <c r="M38" s="39"/>
      <c r="N38" s="33"/>
      <c r="O38" s="39"/>
      <c r="P38" s="33"/>
      <c r="Q38" s="14"/>
      <c r="R38" s="91"/>
    </row>
    <row r="39" spans="1:18" ht="30">
      <c r="A39" s="25" t="s">
        <v>10</v>
      </c>
      <c r="B39" s="25" t="s">
        <v>20</v>
      </c>
      <c r="C39" s="25" t="s">
        <v>12</v>
      </c>
      <c r="D39" s="25" t="s">
        <v>13</v>
      </c>
      <c r="E39" s="26" t="s">
        <v>14</v>
      </c>
      <c r="F39" s="26" t="s">
        <v>15</v>
      </c>
      <c r="G39" s="39"/>
      <c r="H39" s="44"/>
      <c r="I39" s="39"/>
      <c r="J39" s="44"/>
      <c r="K39" s="39"/>
      <c r="L39" s="44"/>
      <c r="M39" s="39"/>
      <c r="N39" s="44"/>
      <c r="O39" s="39"/>
      <c r="P39" s="44"/>
      <c r="Q39" s="14"/>
      <c r="R39" s="92"/>
    </row>
    <row r="40" spans="1:18">
      <c r="A40" s="29"/>
      <c r="B40" s="30"/>
      <c r="C40" s="31">
        <f>ROUND(D40*26.1,0)</f>
        <v>0</v>
      </c>
      <c r="D40" s="119">
        <v>0</v>
      </c>
      <c r="E40" s="118">
        <v>0</v>
      </c>
      <c r="F40" s="192">
        <f>12*E40</f>
        <v>0</v>
      </c>
      <c r="G40" s="45"/>
      <c r="H40" s="159">
        <f>ROUND(C40*E40,0)</f>
        <v>0</v>
      </c>
      <c r="I40" s="46"/>
      <c r="J40" s="159">
        <f>H40</f>
        <v>0</v>
      </c>
      <c r="K40" s="46"/>
      <c r="L40" s="159">
        <f>J40</f>
        <v>0</v>
      </c>
      <c r="M40" s="45"/>
      <c r="N40" s="159">
        <f>L40</f>
        <v>0</v>
      </c>
      <c r="O40" s="39"/>
      <c r="P40" s="159">
        <f>N40</f>
        <v>0</v>
      </c>
      <c r="Q40" s="14"/>
      <c r="R40" s="194">
        <f>SUM(H40,J40,L40,N40,P40)</f>
        <v>0</v>
      </c>
    </row>
    <row r="41" spans="1:18">
      <c r="A41" s="38"/>
      <c r="B41" s="30"/>
      <c r="C41" s="30"/>
      <c r="D41" s="30"/>
      <c r="F41" s="37" t="s">
        <v>17</v>
      </c>
      <c r="G41" s="39"/>
      <c r="H41" s="151">
        <f>SUM(H40:H40)</f>
        <v>0</v>
      </c>
      <c r="I41" s="47"/>
      <c r="J41" s="151">
        <f>SUM(J40:J40)</f>
        <v>0</v>
      </c>
      <c r="K41" s="47"/>
      <c r="L41" s="151">
        <f>SUM(L40:L40)</f>
        <v>0</v>
      </c>
      <c r="M41" s="47"/>
      <c r="N41" s="151">
        <f>SUM(N40:N40)</f>
        <v>0</v>
      </c>
      <c r="O41" s="39"/>
      <c r="P41" s="151">
        <f>SUM(P40:P40)</f>
        <v>0</v>
      </c>
      <c r="Q41" s="14"/>
      <c r="R41" s="153">
        <f>SUM(H41,J41,L41,N41,P41)</f>
        <v>0</v>
      </c>
    </row>
    <row r="42" spans="1:18">
      <c r="A42" s="41"/>
      <c r="B42" s="48"/>
      <c r="C42" s="48"/>
      <c r="D42" s="48"/>
      <c r="F42" s="36"/>
      <c r="G42" s="39"/>
      <c r="H42" s="44"/>
      <c r="I42" s="39"/>
      <c r="J42" s="44"/>
      <c r="K42" s="39"/>
      <c r="L42" s="44"/>
      <c r="M42" s="39"/>
      <c r="N42" s="44"/>
      <c r="O42" s="39"/>
      <c r="P42" s="44"/>
      <c r="Q42" s="14"/>
      <c r="R42" s="92"/>
    </row>
    <row r="43" spans="1:18">
      <c r="A43" s="29"/>
      <c r="B43" s="30"/>
      <c r="C43" s="31">
        <f>ROUND(D43*26.1,0)</f>
        <v>0</v>
      </c>
      <c r="D43" s="119">
        <v>0</v>
      </c>
      <c r="E43" s="118">
        <v>0</v>
      </c>
      <c r="F43" s="192">
        <f>12*E43</f>
        <v>0</v>
      </c>
      <c r="G43" s="45"/>
      <c r="H43" s="193">
        <f>ROUND(C43*E43,0)</f>
        <v>0</v>
      </c>
      <c r="I43" s="46"/>
      <c r="J43" s="193">
        <f>H43</f>
        <v>0</v>
      </c>
      <c r="K43" s="46"/>
      <c r="L43" s="193">
        <f>J43</f>
        <v>0</v>
      </c>
      <c r="M43" s="45"/>
      <c r="N43" s="193">
        <f>L43</f>
        <v>0</v>
      </c>
      <c r="O43" s="39"/>
      <c r="P43" s="193">
        <f>N43</f>
        <v>0</v>
      </c>
      <c r="Q43" s="14"/>
      <c r="R43" s="194">
        <f>SUM(H43,J43,L43,N43,P43)</f>
        <v>0</v>
      </c>
    </row>
    <row r="44" spans="1:18">
      <c r="A44" s="38"/>
      <c r="B44" s="30"/>
      <c r="C44" s="30"/>
      <c r="D44" s="30"/>
      <c r="F44" s="37" t="s">
        <v>17</v>
      </c>
      <c r="G44" s="39"/>
      <c r="H44" s="146">
        <f>SUM(H43:H43)</f>
        <v>0</v>
      </c>
      <c r="I44" s="47"/>
      <c r="J44" s="146">
        <f>SUM(J43:J43)</f>
        <v>0</v>
      </c>
      <c r="K44" s="47"/>
      <c r="L44" s="146">
        <f>SUM(L43:L43)</f>
        <v>0</v>
      </c>
      <c r="M44" s="47"/>
      <c r="N44" s="146">
        <f>SUM(N43:N43)</f>
        <v>0</v>
      </c>
      <c r="O44" s="39"/>
      <c r="P44" s="146">
        <f>SUM(P43:P43)</f>
        <v>0</v>
      </c>
      <c r="Q44" s="14"/>
      <c r="R44" s="153">
        <f>SUM(H44,J44,L44,N44,P44)</f>
        <v>0</v>
      </c>
    </row>
    <row r="45" spans="1:18">
      <c r="A45" s="38"/>
      <c r="B45" s="30"/>
      <c r="C45" s="30"/>
      <c r="D45" s="30"/>
      <c r="E45" s="125"/>
      <c r="F45" s="37"/>
      <c r="G45" s="39"/>
      <c r="H45" s="89"/>
      <c r="I45" s="47"/>
      <c r="J45" s="89"/>
      <c r="K45" s="47"/>
      <c r="L45" s="89"/>
      <c r="M45" s="47"/>
      <c r="N45" s="89"/>
      <c r="O45" s="39"/>
      <c r="P45" s="89"/>
      <c r="Q45" s="14"/>
      <c r="R45" s="91"/>
    </row>
    <row r="46" spans="1:18">
      <c r="A46" s="29"/>
      <c r="B46" s="30"/>
      <c r="C46" s="31">
        <f>ROUND(D46*26.1,0)</f>
        <v>0</v>
      </c>
      <c r="D46" s="119">
        <v>0</v>
      </c>
      <c r="E46" s="118">
        <v>0</v>
      </c>
      <c r="F46" s="192">
        <f>12*E46</f>
        <v>0</v>
      </c>
      <c r="G46" s="45"/>
      <c r="H46" s="195">
        <f>ROUND(C46*E46,0)</f>
        <v>0</v>
      </c>
      <c r="I46" s="46"/>
      <c r="J46" s="195">
        <f>H46</f>
        <v>0</v>
      </c>
      <c r="K46" s="46"/>
      <c r="L46" s="195">
        <f>J46</f>
        <v>0</v>
      </c>
      <c r="M46" s="45"/>
      <c r="N46" s="195">
        <f>+L46</f>
        <v>0</v>
      </c>
      <c r="O46" s="45"/>
      <c r="P46" s="195">
        <f>N46</f>
        <v>0</v>
      </c>
      <c r="Q46" s="14"/>
      <c r="R46" s="196">
        <f>SUM(H46,J46,L46,N46,P46)</f>
        <v>0</v>
      </c>
    </row>
    <row r="47" spans="1:18">
      <c r="A47" s="38"/>
      <c r="B47" s="30"/>
      <c r="C47" s="30"/>
      <c r="D47" s="30"/>
      <c r="F47" s="37" t="s">
        <v>17</v>
      </c>
      <c r="G47" s="39"/>
      <c r="H47" s="146">
        <f>SUM(H46:H46)</f>
        <v>0</v>
      </c>
      <c r="I47" s="47"/>
      <c r="J47" s="146">
        <f>SUM(J46:J46)</f>
        <v>0</v>
      </c>
      <c r="K47" s="47"/>
      <c r="L47" s="146">
        <f>SUM(L46:L46)</f>
        <v>0</v>
      </c>
      <c r="M47" s="47"/>
      <c r="N47" s="146">
        <f>SUM(N46:N46)</f>
        <v>0</v>
      </c>
      <c r="O47" s="39"/>
      <c r="P47" s="146">
        <f>SUM(P46:P46)</f>
        <v>0</v>
      </c>
      <c r="Q47" s="14"/>
      <c r="R47" s="153">
        <f>SUM(H47,J47,L47,N47,P47)</f>
        <v>0</v>
      </c>
    </row>
    <row r="48" spans="1:18" ht="15.75" thickBot="1">
      <c r="A48" s="38"/>
      <c r="B48" s="30"/>
      <c r="C48" s="30"/>
      <c r="D48" s="30"/>
      <c r="F48" s="37"/>
      <c r="G48" s="39"/>
      <c r="H48" s="89"/>
      <c r="I48" s="47"/>
      <c r="J48" s="89"/>
      <c r="K48" s="47"/>
      <c r="L48" s="89"/>
      <c r="M48" s="47"/>
      <c r="N48" s="89"/>
      <c r="O48" s="39"/>
      <c r="P48" s="89"/>
      <c r="Q48" s="14"/>
      <c r="R48" s="91"/>
    </row>
    <row r="49" spans="1:20" ht="15.75" thickBot="1">
      <c r="A49" s="41"/>
      <c r="B49" s="48"/>
      <c r="C49" s="85"/>
      <c r="D49" s="206" t="s">
        <v>22</v>
      </c>
      <c r="E49" s="207"/>
      <c r="F49" s="207"/>
      <c r="G49" s="50"/>
      <c r="H49" s="197">
        <f>H26+H31+H36+H41+H44+H47</f>
        <v>0</v>
      </c>
      <c r="I49" s="130"/>
      <c r="J49" s="197">
        <f>SUM(J26,J31,J36,J41,J44,J47)</f>
        <v>0</v>
      </c>
      <c r="K49" s="130"/>
      <c r="L49" s="197">
        <f>SUM(L26,L31,L36,L41,L44,L47)</f>
        <v>0</v>
      </c>
      <c r="M49" s="130"/>
      <c r="N49" s="197">
        <f>SUM(N26,N31,N36,N41,N44,N47)</f>
        <v>0</v>
      </c>
      <c r="O49" s="131"/>
      <c r="P49" s="197">
        <f>SUM(P26,P31,P36,P41,P44,P47)</f>
        <v>0</v>
      </c>
      <c r="Q49" s="132"/>
      <c r="R49" s="198">
        <f>SUM(H49,J49,L49,N49,P49)</f>
        <v>0</v>
      </c>
    </row>
    <row r="50" spans="1:20" ht="15.75" thickBot="1">
      <c r="A50" s="41"/>
      <c r="B50" s="48"/>
      <c r="C50" s="48"/>
      <c r="D50" s="48"/>
      <c r="F50" s="36"/>
      <c r="G50" s="39"/>
      <c r="H50" s="44"/>
      <c r="I50" s="45"/>
      <c r="J50" s="44"/>
      <c r="K50" s="39"/>
      <c r="L50" s="44"/>
      <c r="M50" s="39"/>
      <c r="N50" s="44"/>
      <c r="O50" s="39"/>
      <c r="P50" s="44"/>
      <c r="Q50" s="14"/>
      <c r="R50" s="92"/>
    </row>
    <row r="51" spans="1:20" ht="15.75" thickBot="1">
      <c r="A51" s="41"/>
      <c r="B51" s="48"/>
      <c r="C51" s="48"/>
      <c r="D51" s="133"/>
      <c r="E51" s="126"/>
      <c r="F51" s="138" t="s">
        <v>23</v>
      </c>
      <c r="G51" s="50"/>
      <c r="H51" s="200">
        <f>H21+H49</f>
        <v>0</v>
      </c>
      <c r="I51" s="50"/>
      <c r="J51" s="200">
        <f>J21+J49</f>
        <v>0</v>
      </c>
      <c r="K51" s="50"/>
      <c r="L51" s="200">
        <f>L21+L49</f>
        <v>0</v>
      </c>
      <c r="M51" s="50"/>
      <c r="N51" s="200">
        <f>N21+N49</f>
        <v>0</v>
      </c>
      <c r="O51" s="39"/>
      <c r="P51" s="200">
        <f>P21+P49</f>
        <v>0</v>
      </c>
      <c r="Q51" s="14"/>
      <c r="R51" s="199">
        <f>SUM(H51,J51,L51,N51,P51)</f>
        <v>0</v>
      </c>
    </row>
    <row r="52" spans="1:20">
      <c r="A52" s="209" t="s">
        <v>42</v>
      </c>
      <c r="B52" s="209"/>
      <c r="C52" s="209"/>
      <c r="D52" s="209"/>
      <c r="F52" s="37"/>
      <c r="G52" s="39"/>
      <c r="H52" s="33"/>
      <c r="I52" s="45"/>
      <c r="J52" s="33"/>
      <c r="K52" s="39"/>
      <c r="L52" s="148"/>
      <c r="M52" s="39"/>
      <c r="N52" s="33"/>
      <c r="O52" s="39"/>
      <c r="P52" s="33"/>
      <c r="Q52" s="14"/>
      <c r="R52" s="91"/>
    </row>
    <row r="53" spans="1:20">
      <c r="A53" s="41"/>
      <c r="B53" s="48"/>
      <c r="C53" s="48"/>
      <c r="D53" s="48"/>
      <c r="F53" s="37"/>
      <c r="G53" s="39"/>
      <c r="H53" s="147">
        <v>0</v>
      </c>
      <c r="I53" s="39"/>
      <c r="J53" s="148">
        <f>H53</f>
        <v>0</v>
      </c>
      <c r="K53" s="150">
        <f t="shared" ref="K53:L53" si="1">I53</f>
        <v>0</v>
      </c>
      <c r="L53" s="148">
        <f t="shared" si="1"/>
        <v>0</v>
      </c>
      <c r="M53" s="39"/>
      <c r="N53" s="148">
        <f>L53</f>
        <v>0</v>
      </c>
      <c r="O53" s="39"/>
      <c r="P53" s="148">
        <f>N53</f>
        <v>0</v>
      </c>
      <c r="Q53" s="14"/>
      <c r="R53" s="91">
        <f>SUM(H53,J53,L53,N53,P53)</f>
        <v>0</v>
      </c>
    </row>
    <row r="54" spans="1:20">
      <c r="A54" s="41"/>
      <c r="B54" s="48"/>
      <c r="C54" s="48"/>
      <c r="D54" s="48"/>
      <c r="F54" s="37" t="s">
        <v>24</v>
      </c>
      <c r="G54" s="39"/>
      <c r="H54" s="51">
        <f>SUM(H53)</f>
        <v>0</v>
      </c>
      <c r="I54" s="52"/>
      <c r="J54" s="51">
        <f>SUM(J53)</f>
        <v>0</v>
      </c>
      <c r="K54" s="52"/>
      <c r="L54" s="51">
        <f>SUM(L53)</f>
        <v>0</v>
      </c>
      <c r="M54" s="52"/>
      <c r="N54" s="51">
        <f>SUM(N53)</f>
        <v>0</v>
      </c>
      <c r="O54" s="39"/>
      <c r="P54" s="51">
        <f>SUM(P53)</f>
        <v>0</v>
      </c>
      <c r="Q54" s="14"/>
      <c r="R54" s="93">
        <f>SUM(H54,J54,L54,N54,P54)</f>
        <v>0</v>
      </c>
    </row>
    <row r="55" spans="1:20">
      <c r="A55" s="41" t="s">
        <v>25</v>
      </c>
      <c r="B55" s="48"/>
      <c r="C55" s="48"/>
      <c r="D55" s="48"/>
      <c r="F55" s="37"/>
      <c r="G55" s="39"/>
      <c r="H55" s="33"/>
      <c r="I55" s="39"/>
      <c r="J55" s="33"/>
      <c r="K55" s="39"/>
      <c r="L55" s="33"/>
      <c r="M55" s="39"/>
      <c r="N55" s="33"/>
      <c r="O55" s="39"/>
      <c r="P55" s="33"/>
      <c r="Q55" s="14"/>
      <c r="R55" s="91"/>
    </row>
    <row r="56" spans="1:20">
      <c r="A56" s="41"/>
      <c r="B56" s="42" t="s">
        <v>37</v>
      </c>
      <c r="C56" s="48"/>
      <c r="D56" s="48"/>
      <c r="F56" s="53"/>
      <c r="G56" s="54"/>
      <c r="H56" s="33"/>
      <c r="I56" s="55"/>
      <c r="J56" s="33"/>
      <c r="K56" s="55"/>
      <c r="L56" s="33"/>
      <c r="M56" s="56"/>
      <c r="N56" s="33"/>
      <c r="O56" s="54"/>
      <c r="P56" s="33"/>
      <c r="Q56" s="14"/>
      <c r="R56" s="91"/>
    </row>
    <row r="57" spans="1:20">
      <c r="A57" s="41"/>
      <c r="B57" s="42"/>
      <c r="C57" s="48"/>
      <c r="D57" s="48"/>
      <c r="E57" s="211" t="s">
        <v>38</v>
      </c>
      <c r="F57" s="211"/>
      <c r="G57" s="54"/>
      <c r="H57" s="159"/>
      <c r="I57" s="55"/>
      <c r="J57" s="159"/>
      <c r="K57" s="55"/>
      <c r="L57" s="159">
        <v>0</v>
      </c>
      <c r="M57" s="56"/>
      <c r="N57" s="159">
        <f>L57</f>
        <v>0</v>
      </c>
      <c r="O57" s="54"/>
      <c r="P57" s="159">
        <f>N57</f>
        <v>0</v>
      </c>
      <c r="Q57" s="14"/>
      <c r="R57" s="153">
        <f>SUM(H57,J57,L57,N57,P57)</f>
        <v>0</v>
      </c>
    </row>
    <row r="58" spans="1:20">
      <c r="A58" s="41"/>
      <c r="B58" s="42"/>
      <c r="C58" s="48"/>
      <c r="D58" s="48"/>
      <c r="E58" s="211" t="s">
        <v>39</v>
      </c>
      <c r="F58" s="211"/>
      <c r="G58" s="54"/>
      <c r="H58" s="149"/>
      <c r="I58" s="55"/>
      <c r="J58" s="149">
        <v>0</v>
      </c>
      <c r="K58" s="145">
        <f t="shared" ref="K58:P58" si="2">I58</f>
        <v>0</v>
      </c>
      <c r="L58" s="149">
        <f t="shared" si="2"/>
        <v>0</v>
      </c>
      <c r="M58" s="145">
        <f t="shared" si="2"/>
        <v>0</v>
      </c>
      <c r="N58" s="149">
        <f t="shared" si="2"/>
        <v>0</v>
      </c>
      <c r="O58" s="145">
        <f t="shared" si="2"/>
        <v>0</v>
      </c>
      <c r="P58" s="149">
        <f t="shared" si="2"/>
        <v>0</v>
      </c>
      <c r="Q58" s="14"/>
      <c r="R58" s="154">
        <f>SUM(H58,J58,L58,N58,P58)</f>
        <v>0</v>
      </c>
    </row>
    <row r="59" spans="1:20">
      <c r="A59" s="41"/>
      <c r="B59" s="48"/>
      <c r="C59" s="48"/>
      <c r="D59" s="48"/>
      <c r="F59" s="37" t="s">
        <v>26</v>
      </c>
      <c r="G59" s="54"/>
      <c r="H59" s="151">
        <f>SUM(H57:H58)</f>
        <v>0</v>
      </c>
      <c r="I59" s="152">
        <f t="shared" ref="I59:P59" si="3">SUM(I57:I58)</f>
        <v>0</v>
      </c>
      <c r="J59" s="151">
        <f t="shared" si="3"/>
        <v>0</v>
      </c>
      <c r="K59" s="152">
        <f t="shared" si="3"/>
        <v>0</v>
      </c>
      <c r="L59" s="151">
        <f t="shared" si="3"/>
        <v>0</v>
      </c>
      <c r="M59" s="152">
        <f t="shared" si="3"/>
        <v>0</v>
      </c>
      <c r="N59" s="151">
        <f t="shared" si="3"/>
        <v>0</v>
      </c>
      <c r="O59" s="152">
        <f t="shared" si="3"/>
        <v>0</v>
      </c>
      <c r="P59" s="151">
        <f t="shared" si="3"/>
        <v>0</v>
      </c>
      <c r="Q59" s="152">
        <f t="shared" ref="Q59" si="4">SUM(Q57:Q58)</f>
        <v>0</v>
      </c>
      <c r="R59" s="170">
        <f t="shared" ref="R59" si="5">SUM(R57:R58)</f>
        <v>0</v>
      </c>
    </row>
    <row r="60" spans="1:20">
      <c r="A60" s="209" t="s">
        <v>45</v>
      </c>
      <c r="B60" s="209"/>
      <c r="C60" s="209"/>
      <c r="D60" s="209"/>
      <c r="E60" s="209"/>
      <c r="F60" s="53"/>
      <c r="G60" s="54"/>
      <c r="H60" s="57"/>
      <c r="I60" s="54"/>
      <c r="J60" s="57"/>
      <c r="K60" s="54"/>
      <c r="L60" s="57"/>
      <c r="M60" s="54"/>
      <c r="N60" s="57"/>
      <c r="O60" s="54"/>
      <c r="P60" s="57"/>
      <c r="Q60" s="14"/>
      <c r="R60" s="94"/>
    </row>
    <row r="61" spans="1:20">
      <c r="A61" s="23"/>
      <c r="B61" s="42"/>
      <c r="C61" s="42"/>
      <c r="D61" s="42"/>
      <c r="E61" s="53"/>
      <c r="F61" s="53"/>
      <c r="G61" s="54"/>
      <c r="H61" s="193">
        <v>0</v>
      </c>
      <c r="I61" s="188"/>
      <c r="J61" s="193">
        <f>H61</f>
        <v>0</v>
      </c>
      <c r="K61" s="188"/>
      <c r="L61" s="193">
        <f>J61</f>
        <v>0</v>
      </c>
      <c r="M61" s="188"/>
      <c r="N61" s="193">
        <f>L61</f>
        <v>0</v>
      </c>
      <c r="O61" s="188"/>
      <c r="P61" s="193">
        <f>N61</f>
        <v>0</v>
      </c>
      <c r="Q61" s="189"/>
      <c r="R61" s="194">
        <f>SUM(H61,J61,L61,N61,P61)</f>
        <v>0</v>
      </c>
      <c r="S61" s="186"/>
      <c r="T61" s="186"/>
    </row>
    <row r="62" spans="1:20">
      <c r="A62" s="23"/>
      <c r="B62" s="42"/>
      <c r="C62" s="42"/>
      <c r="D62" s="42"/>
      <c r="E62" s="186"/>
      <c r="F62" s="37" t="s">
        <v>26</v>
      </c>
      <c r="G62" s="54"/>
      <c r="H62" s="190">
        <f>SUM(H61)</f>
        <v>0</v>
      </c>
      <c r="I62" s="54"/>
      <c r="J62" s="190">
        <f>SUM(J61)</f>
        <v>0</v>
      </c>
      <c r="K62" s="54"/>
      <c r="L62" s="190">
        <f>SUM(L61)</f>
        <v>0</v>
      </c>
      <c r="M62" s="54"/>
      <c r="N62" s="190">
        <f>SUM(N61)</f>
        <v>0</v>
      </c>
      <c r="O62" s="54"/>
      <c r="P62" s="190">
        <f>SUM(P61)</f>
        <v>0</v>
      </c>
      <c r="Q62" s="14"/>
      <c r="R62" s="191">
        <f>SUM(R61)</f>
        <v>0</v>
      </c>
      <c r="S62" s="186"/>
      <c r="T62" s="186"/>
    </row>
    <row r="63" spans="1:20">
      <c r="A63" s="23" t="s">
        <v>27</v>
      </c>
      <c r="B63" s="42"/>
      <c r="C63" s="42"/>
      <c r="D63" s="42"/>
      <c r="E63" s="53"/>
      <c r="F63" s="53"/>
      <c r="G63" s="54"/>
      <c r="H63" s="57"/>
      <c r="I63" s="54"/>
      <c r="J63" s="57"/>
      <c r="K63" s="54"/>
      <c r="L63" s="57"/>
      <c r="M63" s="54"/>
      <c r="N63" s="57"/>
      <c r="O63" s="54"/>
      <c r="P63" s="57"/>
      <c r="Q63" s="14"/>
      <c r="R63" s="94"/>
    </row>
    <row r="64" spans="1:20">
      <c r="A64" s="41"/>
      <c r="B64" s="42" t="s">
        <v>46</v>
      </c>
      <c r="C64" s="42"/>
      <c r="D64" s="42"/>
      <c r="E64" s="53"/>
      <c r="F64" s="53"/>
      <c r="G64" s="54"/>
      <c r="H64" s="155">
        <v>0</v>
      </c>
      <c r="I64" s="123"/>
      <c r="J64" s="155">
        <f>H64</f>
        <v>0</v>
      </c>
      <c r="K64" s="123"/>
      <c r="L64" s="155">
        <f>J64</f>
        <v>0</v>
      </c>
      <c r="M64" s="123"/>
      <c r="N64" s="155">
        <f>L64</f>
        <v>0</v>
      </c>
      <c r="O64" s="123"/>
      <c r="P64" s="155">
        <f>N64</f>
        <v>0</v>
      </c>
      <c r="Q64" s="14"/>
      <c r="R64" s="157">
        <f>SUM(H64,J64,L64,N64,P64)</f>
        <v>0</v>
      </c>
      <c r="S64" s="58"/>
    </row>
    <row r="65" spans="1:20">
      <c r="A65" s="41"/>
      <c r="B65" s="42" t="s">
        <v>47</v>
      </c>
      <c r="C65" s="42"/>
      <c r="D65" s="42"/>
      <c r="E65" s="53"/>
      <c r="F65" s="53"/>
      <c r="G65" s="54"/>
      <c r="H65" s="156"/>
      <c r="I65" s="54"/>
      <c r="J65" s="156">
        <f>H65</f>
        <v>0</v>
      </c>
      <c r="K65" s="54"/>
      <c r="L65" s="156">
        <v>0</v>
      </c>
      <c r="M65" s="54"/>
      <c r="N65" s="156">
        <f t="shared" ref="N65:N68" si="6">L65</f>
        <v>0</v>
      </c>
      <c r="O65" s="54"/>
      <c r="P65" s="156">
        <f t="shared" ref="P65:P68" si="7">N65</f>
        <v>0</v>
      </c>
      <c r="Q65" s="14"/>
      <c r="R65" s="153">
        <f t="shared" ref="R65:R68" si="8">SUM(H65,J65,L65,N65,P65)</f>
        <v>0</v>
      </c>
      <c r="S65" s="58"/>
    </row>
    <row r="66" spans="1:20">
      <c r="A66" s="41"/>
      <c r="B66" s="212" t="s">
        <v>48</v>
      </c>
      <c r="C66" s="212"/>
      <c r="D66" s="42"/>
      <c r="E66" s="53"/>
      <c r="F66" s="53"/>
      <c r="G66" s="54"/>
      <c r="H66" s="156">
        <v>0</v>
      </c>
      <c r="I66" s="54"/>
      <c r="J66" s="156">
        <f t="shared" ref="J66" si="9">H66</f>
        <v>0</v>
      </c>
      <c r="K66" s="54"/>
      <c r="L66" s="156">
        <f t="shared" ref="L66" si="10">J66</f>
        <v>0</v>
      </c>
      <c r="M66" s="54"/>
      <c r="N66" s="156">
        <f t="shared" ref="N66" si="11">L66</f>
        <v>0</v>
      </c>
      <c r="O66" s="54"/>
      <c r="P66" s="156">
        <f t="shared" ref="P66" si="12">N66</f>
        <v>0</v>
      </c>
      <c r="Q66" s="14"/>
      <c r="R66" s="153">
        <f t="shared" ref="R66" si="13">SUM(H66,J66,L66,N66,P66)</f>
        <v>0</v>
      </c>
      <c r="S66" s="58"/>
      <c r="T66" s="186"/>
    </row>
    <row r="67" spans="1:20">
      <c r="A67" s="41"/>
      <c r="B67" s="212" t="s">
        <v>49</v>
      </c>
      <c r="C67" s="212"/>
      <c r="D67" s="42"/>
      <c r="E67" s="53"/>
      <c r="F67" s="53"/>
      <c r="G67" s="54"/>
      <c r="H67" s="156">
        <v>0</v>
      </c>
      <c r="I67" s="54"/>
      <c r="J67" s="156">
        <f t="shared" ref="J67" si="14">H67</f>
        <v>0</v>
      </c>
      <c r="K67" s="54"/>
      <c r="L67" s="156">
        <f t="shared" ref="L67" si="15">J67</f>
        <v>0</v>
      </c>
      <c r="M67" s="54"/>
      <c r="N67" s="156">
        <f t="shared" ref="N67" si="16">L67</f>
        <v>0</v>
      </c>
      <c r="O67" s="54"/>
      <c r="P67" s="156">
        <f t="shared" ref="P67" si="17">N67</f>
        <v>0</v>
      </c>
      <c r="Q67" s="14"/>
      <c r="R67" s="153">
        <f t="shared" ref="R67" si="18">SUM(H67,J67,L67,N67,P67)</f>
        <v>0</v>
      </c>
      <c r="S67" s="58"/>
      <c r="T67" s="186"/>
    </row>
    <row r="68" spans="1:20">
      <c r="A68" s="41"/>
      <c r="B68" s="212" t="s">
        <v>50</v>
      </c>
      <c r="C68" s="212"/>
      <c r="D68" s="42"/>
      <c r="F68" s="53"/>
      <c r="G68" s="54"/>
      <c r="H68" s="156">
        <v>0</v>
      </c>
      <c r="I68" s="144">
        <v>0</v>
      </c>
      <c r="J68" s="156">
        <f>H68</f>
        <v>0</v>
      </c>
      <c r="K68" s="59"/>
      <c r="L68" s="156">
        <f t="shared" ref="L68" si="19">J68</f>
        <v>0</v>
      </c>
      <c r="M68" s="59"/>
      <c r="N68" s="156">
        <f t="shared" si="6"/>
        <v>0</v>
      </c>
      <c r="O68" s="54"/>
      <c r="P68" s="156">
        <f t="shared" si="7"/>
        <v>0</v>
      </c>
      <c r="Q68" s="14"/>
      <c r="R68" s="153">
        <f t="shared" si="8"/>
        <v>0</v>
      </c>
      <c r="S68" s="60"/>
    </row>
    <row r="69" spans="1:20">
      <c r="A69" s="41"/>
      <c r="B69" s="210" t="s">
        <v>51</v>
      </c>
      <c r="C69" s="210"/>
      <c r="D69" s="210"/>
      <c r="E69" s="122"/>
      <c r="F69" s="53"/>
      <c r="G69" s="54"/>
      <c r="H69" s="156">
        <v>0</v>
      </c>
      <c r="I69" s="59"/>
      <c r="J69" s="156">
        <f>H69</f>
        <v>0</v>
      </c>
      <c r="K69" s="59"/>
      <c r="L69" s="156">
        <f t="shared" ref="L69:L71" si="20">J69</f>
        <v>0</v>
      </c>
      <c r="M69" s="62"/>
      <c r="N69" s="156">
        <f t="shared" ref="N69:N71" si="21">L69</f>
        <v>0</v>
      </c>
      <c r="O69" s="54">
        <v>0</v>
      </c>
      <c r="P69" s="156">
        <f t="shared" ref="P69:P71" si="22">N69</f>
        <v>0</v>
      </c>
      <c r="Q69" s="14"/>
      <c r="R69" s="153">
        <f t="shared" ref="R69:R71" si="23">SUM(H69,J69,L69,N69,P69)</f>
        <v>0</v>
      </c>
      <c r="S69" s="63"/>
      <c r="T69" s="122"/>
    </row>
    <row r="70" spans="1:20">
      <c r="A70" s="41"/>
      <c r="B70" s="212" t="s">
        <v>52</v>
      </c>
      <c r="C70" s="212"/>
      <c r="D70" s="212"/>
      <c r="E70" s="53"/>
      <c r="F70" s="53"/>
      <c r="G70" s="54"/>
      <c r="H70" s="156">
        <v>0</v>
      </c>
      <c r="I70" s="54"/>
      <c r="J70" s="156">
        <f t="shared" ref="J70" si="24">H70</f>
        <v>0</v>
      </c>
      <c r="K70" s="54"/>
      <c r="L70" s="156">
        <f t="shared" ref="L70" si="25">J70</f>
        <v>0</v>
      </c>
      <c r="M70" s="54"/>
      <c r="N70" s="156">
        <f t="shared" ref="N70" si="26">L70</f>
        <v>0</v>
      </c>
      <c r="O70" s="54"/>
      <c r="P70" s="156">
        <f t="shared" ref="P70" si="27">N70</f>
        <v>0</v>
      </c>
      <c r="Q70" s="14"/>
      <c r="R70" s="153">
        <f t="shared" ref="R70" si="28">SUM(H70,J70,L70,N70,P70)</f>
        <v>0</v>
      </c>
      <c r="S70" s="58"/>
      <c r="T70" s="186"/>
    </row>
    <row r="71" spans="1:20">
      <c r="A71" s="41"/>
      <c r="B71" s="212" t="s">
        <v>53</v>
      </c>
      <c r="C71" s="212"/>
      <c r="D71" s="42"/>
      <c r="E71" s="53"/>
      <c r="F71" s="53"/>
      <c r="G71" s="54"/>
      <c r="H71" s="156">
        <v>0</v>
      </c>
      <c r="I71" s="54"/>
      <c r="J71" s="156">
        <f t="shared" ref="J71" si="29">H71</f>
        <v>0</v>
      </c>
      <c r="K71" s="54"/>
      <c r="L71" s="156">
        <f t="shared" si="20"/>
        <v>0</v>
      </c>
      <c r="M71" s="54"/>
      <c r="N71" s="156">
        <f t="shared" si="21"/>
        <v>0</v>
      </c>
      <c r="O71" s="54"/>
      <c r="P71" s="156">
        <f t="shared" si="22"/>
        <v>0</v>
      </c>
      <c r="Q71" s="14"/>
      <c r="R71" s="153">
        <f t="shared" si="23"/>
        <v>0</v>
      </c>
      <c r="S71" s="58"/>
      <c r="T71" s="186"/>
    </row>
    <row r="72" spans="1:20">
      <c r="A72" s="41"/>
      <c r="B72" s="210" t="s">
        <v>54</v>
      </c>
      <c r="C72" s="210"/>
      <c r="D72" s="42"/>
      <c r="E72" s="53"/>
      <c r="F72" s="53"/>
      <c r="G72" s="54"/>
      <c r="H72" s="156">
        <v>0</v>
      </c>
      <c r="I72" s="54"/>
      <c r="J72" s="156">
        <f t="shared" ref="J72" si="30">H72</f>
        <v>0</v>
      </c>
      <c r="K72" s="54"/>
      <c r="L72" s="156">
        <f t="shared" ref="L72" si="31">J72</f>
        <v>0</v>
      </c>
      <c r="M72" s="54"/>
      <c r="N72" s="156">
        <f t="shared" ref="N72" si="32">L72</f>
        <v>0</v>
      </c>
      <c r="O72" s="54"/>
      <c r="P72" s="156">
        <f t="shared" ref="P72" si="33">N72</f>
        <v>0</v>
      </c>
      <c r="Q72" s="14"/>
      <c r="R72" s="153">
        <f t="shared" ref="R72" si="34">SUM(H72,J72,L72,N72,P72)</f>
        <v>0</v>
      </c>
      <c r="S72" s="58"/>
      <c r="T72" s="186"/>
    </row>
    <row r="73" spans="1:20">
      <c r="A73" s="41"/>
      <c r="B73" s="61" t="s">
        <v>55</v>
      </c>
      <c r="C73" s="61"/>
      <c r="D73" s="42"/>
      <c r="E73" s="53"/>
      <c r="F73" s="53"/>
      <c r="G73" s="54"/>
      <c r="H73" s="156"/>
      <c r="I73" s="54"/>
      <c r="J73" s="156"/>
      <c r="K73" s="54"/>
      <c r="L73" s="156">
        <v>0</v>
      </c>
      <c r="M73" s="54"/>
      <c r="N73" s="156">
        <f t="shared" ref="N73" si="35">L73</f>
        <v>0</v>
      </c>
      <c r="O73" s="54"/>
      <c r="P73" s="156">
        <f t="shared" ref="P73" si="36">N73</f>
        <v>0</v>
      </c>
      <c r="Q73" s="14"/>
      <c r="R73" s="153">
        <f t="shared" ref="R73" si="37">SUM(H73,J73,L73,N73,P73)</f>
        <v>0</v>
      </c>
      <c r="S73" s="58"/>
      <c r="T73" s="186"/>
    </row>
    <row r="74" spans="1:20">
      <c r="A74" s="41"/>
      <c r="B74" s="61" t="s">
        <v>56</v>
      </c>
      <c r="C74" s="61"/>
      <c r="D74" s="42"/>
      <c r="E74" s="53"/>
      <c r="F74" s="53"/>
      <c r="G74" s="54"/>
      <c r="H74" s="156">
        <v>0</v>
      </c>
      <c r="I74" s="54"/>
      <c r="J74" s="156">
        <f t="shared" ref="J74" si="38">H74</f>
        <v>0</v>
      </c>
      <c r="K74" s="54"/>
      <c r="L74" s="156">
        <f t="shared" ref="L74" si="39">J74</f>
        <v>0</v>
      </c>
      <c r="M74" s="54"/>
      <c r="N74" s="156">
        <f t="shared" ref="N74" si="40">L74</f>
        <v>0</v>
      </c>
      <c r="O74" s="54"/>
      <c r="P74" s="156">
        <f t="shared" ref="P74" si="41">N74</f>
        <v>0</v>
      </c>
      <c r="Q74" s="14"/>
      <c r="R74" s="153">
        <f t="shared" ref="R74" si="42">SUM(H74,J74,L74,N74,P74)</f>
        <v>0</v>
      </c>
      <c r="S74" s="58"/>
      <c r="T74" s="186"/>
    </row>
    <row r="75" spans="1:20">
      <c r="A75" s="41"/>
      <c r="B75" s="61"/>
      <c r="C75" s="42"/>
      <c r="D75" s="42"/>
      <c r="E75" s="122"/>
      <c r="F75" s="53"/>
      <c r="G75" s="54"/>
      <c r="H75" s="121"/>
      <c r="I75" s="59"/>
      <c r="J75" s="121"/>
      <c r="K75" s="59"/>
      <c r="L75" s="121"/>
      <c r="M75" s="62"/>
      <c r="N75" s="121"/>
      <c r="O75" s="54"/>
      <c r="P75" s="121"/>
      <c r="Q75" s="14"/>
      <c r="R75" s="120"/>
      <c r="S75" s="63"/>
      <c r="T75" s="122"/>
    </row>
    <row r="76" spans="1:20">
      <c r="B76" s="48"/>
      <c r="C76" s="48"/>
      <c r="D76" s="48"/>
      <c r="F76" s="37" t="s">
        <v>28</v>
      </c>
      <c r="G76" s="54"/>
      <c r="H76" s="151">
        <f>SUM(H64:H75)</f>
        <v>0</v>
      </c>
      <c r="I76" s="64"/>
      <c r="J76" s="151">
        <f>SUM(J64:J75)</f>
        <v>0</v>
      </c>
      <c r="K76" s="64"/>
      <c r="L76" s="151">
        <f>SUM(L64:L75)</f>
        <v>0</v>
      </c>
      <c r="M76" s="64"/>
      <c r="N76" s="151">
        <f>SUM(N64:N75)</f>
        <v>0</v>
      </c>
      <c r="O76" s="54"/>
      <c r="P76" s="151">
        <f>SUM(P64:P75)</f>
        <v>0</v>
      </c>
      <c r="Q76" s="14"/>
      <c r="R76" s="170">
        <f>SUM(H76,J76,L76,N76,P76)</f>
        <v>0</v>
      </c>
    </row>
    <row r="77" spans="1:20" ht="15.75" thickBot="1">
      <c r="B77" s="48"/>
      <c r="C77" s="48"/>
      <c r="D77" s="48"/>
      <c r="F77" s="37"/>
      <c r="G77" s="54"/>
      <c r="H77" s="65"/>
      <c r="I77" s="55"/>
      <c r="J77" s="65"/>
      <c r="K77" s="55"/>
      <c r="L77" s="65"/>
      <c r="M77" s="55"/>
      <c r="N77" s="65"/>
      <c r="O77" s="54"/>
      <c r="P77" s="65"/>
      <c r="Q77" s="14"/>
      <c r="R77" s="95"/>
    </row>
    <row r="78" spans="1:20" ht="15.75" thickBot="1">
      <c r="B78" s="48"/>
      <c r="C78" s="48"/>
      <c r="D78" s="137"/>
      <c r="E78" s="136"/>
      <c r="F78" s="126" t="s">
        <v>36</v>
      </c>
      <c r="G78" s="113"/>
      <c r="H78" s="200">
        <f>SUM(H21,H49,H54,H59,H62,H76)</f>
        <v>0</v>
      </c>
      <c r="I78" s="139">
        <f>SUM(I21,I49,I54,I59,I76)</f>
        <v>0</v>
      </c>
      <c r="J78" s="200">
        <f>SUM(J21,J49,J54,J59,J62,J76)</f>
        <v>0</v>
      </c>
      <c r="K78" s="139">
        <f>SUM(K21,K49,K54,K59,K76)</f>
        <v>0</v>
      </c>
      <c r="L78" s="200">
        <f>SUM(L21,L49,L54,L59,L62,L76)</f>
        <v>0</v>
      </c>
      <c r="M78" s="139">
        <f>SUM(M21,M49,M54,M59,M76)</f>
        <v>0</v>
      </c>
      <c r="N78" s="200">
        <f>SUM(N21,N49,N54,N59,N62,N76)</f>
        <v>0</v>
      </c>
      <c r="O78" s="139">
        <f>SUM(O21,O49,O54,O59,O76)</f>
        <v>0</v>
      </c>
      <c r="P78" s="200">
        <f>SUM(P21,P49,P54,P59,P62,P76)</f>
        <v>0</v>
      </c>
      <c r="Q78" s="139">
        <f>SUM(Q21,Q49,Q54,Q59,Q76)</f>
        <v>0</v>
      </c>
      <c r="R78" s="204">
        <f>SUM(H78,J78,L78,N78,P78)</f>
        <v>0</v>
      </c>
    </row>
    <row r="79" spans="1:20">
      <c r="B79" s="48"/>
      <c r="C79" s="48"/>
      <c r="D79" s="48"/>
      <c r="F79" s="37"/>
      <c r="G79" s="54"/>
      <c r="H79" s="65"/>
      <c r="I79" s="55"/>
      <c r="J79" s="65"/>
      <c r="K79" s="55"/>
      <c r="L79" s="65"/>
      <c r="M79" s="55"/>
      <c r="O79" s="54"/>
      <c r="Q79" s="14"/>
      <c r="R79" s="112"/>
    </row>
    <row r="80" spans="1:20" ht="15.75" thickBot="1">
      <c r="A80" s="66" t="s">
        <v>29</v>
      </c>
      <c r="B80" s="48"/>
      <c r="C80" s="48"/>
      <c r="D80" s="48"/>
      <c r="F80" s="53"/>
      <c r="G80" s="54"/>
      <c r="H80" s="63"/>
      <c r="I80" s="67"/>
      <c r="J80" s="63"/>
      <c r="K80" s="67"/>
      <c r="L80" s="63"/>
      <c r="M80" s="67"/>
      <c r="O80" s="54"/>
      <c r="Q80" s="14"/>
      <c r="R80" s="96"/>
    </row>
    <row r="81" spans="1:20" ht="15.75" thickBot="1">
      <c r="C81" s="206" t="s">
        <v>57</v>
      </c>
      <c r="D81" s="207"/>
      <c r="E81" s="207"/>
      <c r="F81" s="208"/>
      <c r="G81" s="113"/>
      <c r="H81" s="200">
        <f>H78-H54-H69-H62-H72</f>
        <v>0</v>
      </c>
      <c r="I81" s="139" t="e">
        <f>I78-I54-I69-#REF!</f>
        <v>#REF!</v>
      </c>
      <c r="J81" s="200">
        <f>J78-J54-J69-J62-J72</f>
        <v>0</v>
      </c>
      <c r="K81" s="139" t="e">
        <f>K78-K54-K69-#REF!</f>
        <v>#REF!</v>
      </c>
      <c r="L81" s="200">
        <f>L78-L54-L69-L62-L72</f>
        <v>0</v>
      </c>
      <c r="M81" s="139" t="e">
        <f>M78-M54-M69-#REF!</f>
        <v>#REF!</v>
      </c>
      <c r="N81" s="200">
        <f>N78-N54-N69-N62-N72</f>
        <v>0</v>
      </c>
      <c r="O81" s="139" t="e">
        <f>O78-O54-O69-#REF!</f>
        <v>#REF!</v>
      </c>
      <c r="P81" s="200">
        <f>P78-P54-P69-P62-P72</f>
        <v>0</v>
      </c>
      <c r="Q81" s="139" t="e">
        <f>Q78-Q54-Q69-#REF!</f>
        <v>#REF!</v>
      </c>
      <c r="R81" s="204">
        <f>SUM(H81,J81,L81,N81,P81)</f>
        <v>0</v>
      </c>
    </row>
    <row r="82" spans="1:20">
      <c r="C82" s="85"/>
      <c r="D82" s="85"/>
      <c r="E82" s="85"/>
      <c r="F82" s="37"/>
      <c r="G82" s="110"/>
      <c r="H82" s="72"/>
      <c r="I82" s="110"/>
      <c r="J82" s="72"/>
      <c r="K82" s="110"/>
      <c r="L82" s="72"/>
      <c r="M82" s="110"/>
      <c r="O82" s="54"/>
      <c r="Q82" s="14"/>
      <c r="R82" s="111"/>
    </row>
    <row r="83" spans="1:20">
      <c r="A83" s="20" t="s">
        <v>30</v>
      </c>
      <c r="B83" s="48"/>
      <c r="C83" s="48"/>
      <c r="D83" s="48"/>
      <c r="F83" s="68"/>
      <c r="G83" s="54"/>
      <c r="H83" s="69"/>
      <c r="I83" s="54"/>
      <c r="J83" s="69"/>
      <c r="K83" s="54"/>
      <c r="L83" s="69"/>
      <c r="M83" s="54"/>
      <c r="O83" s="54"/>
      <c r="Q83" s="14"/>
      <c r="R83" s="96"/>
    </row>
    <row r="84" spans="1:20">
      <c r="A84" s="70">
        <v>0</v>
      </c>
      <c r="B84" s="42" t="s">
        <v>40</v>
      </c>
      <c r="C84" s="42"/>
      <c r="D84" s="42"/>
      <c r="E84" s="71"/>
      <c r="F84" s="68"/>
      <c r="G84" s="54"/>
      <c r="H84" s="146">
        <f>ROUNDDOWN(H81*$A$84,0)</f>
        <v>0</v>
      </c>
      <c r="I84" s="140" t="e">
        <f t="shared" ref="I84:P84" si="43">ROUNDDOWN(I81*$A$84,0)</f>
        <v>#REF!</v>
      </c>
      <c r="J84" s="146">
        <f t="shared" si="43"/>
        <v>0</v>
      </c>
      <c r="K84" s="140" t="e">
        <f t="shared" si="43"/>
        <v>#REF!</v>
      </c>
      <c r="L84" s="181">
        <f t="shared" si="43"/>
        <v>0</v>
      </c>
      <c r="M84" s="140" t="e">
        <f t="shared" si="43"/>
        <v>#REF!</v>
      </c>
      <c r="N84" s="181">
        <f t="shared" si="43"/>
        <v>0</v>
      </c>
      <c r="O84" s="140" t="e">
        <f t="shared" si="43"/>
        <v>#REF!</v>
      </c>
      <c r="P84" s="181">
        <f t="shared" si="43"/>
        <v>0</v>
      </c>
      <c r="Q84" s="14"/>
      <c r="R84" s="202">
        <f>SUM(H84,J84,L84,N84,P84)</f>
        <v>0</v>
      </c>
    </row>
    <row r="85" spans="1:20" ht="15.75" thickBot="1">
      <c r="A85" s="70">
        <v>0</v>
      </c>
      <c r="B85" s="42" t="s">
        <v>41</v>
      </c>
      <c r="C85" s="42"/>
      <c r="D85" s="42"/>
      <c r="E85" s="71"/>
      <c r="F85" s="68"/>
      <c r="G85" s="54"/>
      <c r="H85" s="146">
        <f t="shared" ref="H85:R85" si="44">(H68+H69)*($A$85)</f>
        <v>0</v>
      </c>
      <c r="I85" s="140">
        <f t="shared" si="44"/>
        <v>0</v>
      </c>
      <c r="J85" s="146">
        <f t="shared" si="44"/>
        <v>0</v>
      </c>
      <c r="K85" s="140">
        <f t="shared" si="44"/>
        <v>0</v>
      </c>
      <c r="L85" s="146">
        <f t="shared" si="44"/>
        <v>0</v>
      </c>
      <c r="M85" s="140">
        <f t="shared" si="44"/>
        <v>0</v>
      </c>
      <c r="N85" s="146">
        <f t="shared" si="44"/>
        <v>0</v>
      </c>
      <c r="O85" s="140">
        <f t="shared" si="44"/>
        <v>0</v>
      </c>
      <c r="P85" s="146">
        <f t="shared" si="44"/>
        <v>0</v>
      </c>
      <c r="Q85" s="140">
        <f t="shared" si="44"/>
        <v>0</v>
      </c>
      <c r="R85" s="158">
        <f t="shared" si="44"/>
        <v>0</v>
      </c>
      <c r="S85" s="122"/>
      <c r="T85" s="122"/>
    </row>
    <row r="86" spans="1:20" ht="15.75" thickBot="1">
      <c r="A86" s="73"/>
      <c r="B86" s="74"/>
      <c r="C86" s="74"/>
      <c r="D86" s="134"/>
      <c r="E86" s="135"/>
      <c r="F86" s="49" t="s">
        <v>31</v>
      </c>
      <c r="G86" s="75"/>
      <c r="H86" s="205">
        <f>H78+H84+H85</f>
        <v>0</v>
      </c>
      <c r="I86" s="139" t="e">
        <f t="shared" ref="I86:R86" si="45">I78+I84+I85</f>
        <v>#REF!</v>
      </c>
      <c r="J86" s="201">
        <f t="shared" si="45"/>
        <v>0</v>
      </c>
      <c r="K86" s="139" t="e">
        <f t="shared" si="45"/>
        <v>#REF!</v>
      </c>
      <c r="L86" s="201">
        <f t="shared" si="45"/>
        <v>0</v>
      </c>
      <c r="M86" s="139" t="e">
        <f t="shared" si="45"/>
        <v>#REF!</v>
      </c>
      <c r="N86" s="201">
        <f t="shared" si="45"/>
        <v>0</v>
      </c>
      <c r="O86" s="139" t="e">
        <f t="shared" si="45"/>
        <v>#REF!</v>
      </c>
      <c r="P86" s="201">
        <f t="shared" si="45"/>
        <v>0</v>
      </c>
      <c r="Q86" s="139">
        <f t="shared" si="45"/>
        <v>0</v>
      </c>
      <c r="R86" s="203">
        <f t="shared" si="45"/>
        <v>0</v>
      </c>
    </row>
    <row r="87" spans="1:20">
      <c r="A87" s="76" t="s">
        <v>44</v>
      </c>
      <c r="B87" s="77"/>
      <c r="C87" s="77"/>
      <c r="D87" s="77"/>
      <c r="E87" s="78"/>
      <c r="F87" s="78"/>
      <c r="G87" s="79"/>
      <c r="N87" s="63"/>
      <c r="O87" s="79"/>
    </row>
    <row r="88" spans="1:20">
      <c r="A88" s="2" t="s">
        <v>32</v>
      </c>
      <c r="B88" s="88">
        <v>0.29399999999999998</v>
      </c>
      <c r="C88" s="80"/>
      <c r="D88" s="80"/>
      <c r="E88" s="71"/>
      <c r="F88" s="81"/>
      <c r="G88" s="82"/>
      <c r="H88" s="83"/>
      <c r="I88" s="84"/>
      <c r="J88" s="83"/>
      <c r="K88" s="84"/>
      <c r="L88" s="83"/>
      <c r="M88" s="84"/>
      <c r="N88" s="83"/>
    </row>
    <row r="89" spans="1:20">
      <c r="A89" s="2" t="s">
        <v>33</v>
      </c>
      <c r="B89" s="88">
        <v>0.32250000000000001</v>
      </c>
      <c r="C89" s="71"/>
      <c r="D89" s="71"/>
      <c r="E89" s="71"/>
      <c r="F89" s="97"/>
      <c r="G89" s="71"/>
      <c r="H89" s="98"/>
      <c r="I89" s="99"/>
      <c r="J89" s="98"/>
      <c r="K89" s="100"/>
      <c r="L89" s="98"/>
      <c r="M89" s="85"/>
      <c r="N89" s="98"/>
      <c r="O89" s="71"/>
      <c r="P89" s="98"/>
      <c r="Q89" s="101"/>
      <c r="R89" s="102"/>
      <c r="S89" s="102"/>
    </row>
    <row r="90" spans="1:20">
      <c r="A90" s="2" t="s">
        <v>34</v>
      </c>
      <c r="B90" s="88">
        <v>0</v>
      </c>
      <c r="C90" s="71"/>
      <c r="D90" s="71"/>
      <c r="E90" s="71"/>
      <c r="F90" s="103"/>
      <c r="G90" s="71"/>
      <c r="H90" s="86"/>
      <c r="I90" s="71"/>
      <c r="J90" s="87"/>
      <c r="K90" s="71"/>
      <c r="L90" s="87"/>
      <c r="M90" s="71"/>
      <c r="N90" s="104"/>
      <c r="O90" s="71"/>
      <c r="P90" s="71"/>
      <c r="Q90" s="101"/>
      <c r="R90" s="102"/>
      <c r="S90" s="102"/>
    </row>
    <row r="91" spans="1:20">
      <c r="A91" s="2" t="s">
        <v>35</v>
      </c>
      <c r="B91" s="88">
        <v>7.6499999999999999E-2</v>
      </c>
      <c r="C91" s="71"/>
      <c r="D91" s="71"/>
      <c r="E91" s="71"/>
      <c r="F91" s="105"/>
      <c r="G91" s="71"/>
      <c r="H91" s="106"/>
      <c r="I91" s="107"/>
      <c r="J91" s="106"/>
      <c r="K91" s="71"/>
      <c r="L91" s="106"/>
      <c r="M91" s="71"/>
      <c r="N91" s="71"/>
      <c r="O91" s="71"/>
      <c r="P91" s="71"/>
      <c r="Q91" s="101"/>
      <c r="R91" s="71"/>
      <c r="S91" s="71"/>
    </row>
    <row r="92" spans="1:20">
      <c r="A92" s="2" t="s">
        <v>43</v>
      </c>
      <c r="B92" s="88">
        <v>0.40250000000000002</v>
      </c>
      <c r="C92" s="71"/>
      <c r="D92" s="71"/>
      <c r="E92" s="71"/>
      <c r="F92" s="105"/>
      <c r="G92" s="71"/>
      <c r="H92" s="108"/>
      <c r="I92" s="87"/>
      <c r="J92" s="108"/>
      <c r="K92" s="87"/>
      <c r="L92" s="108"/>
      <c r="M92" s="87"/>
      <c r="N92" s="71"/>
      <c r="O92" s="87"/>
      <c r="P92" s="71"/>
      <c r="Q92" s="101"/>
      <c r="R92" s="71"/>
      <c r="S92" s="71"/>
    </row>
    <row r="93" spans="1:20">
      <c r="C93" s="71"/>
      <c r="D93" s="71"/>
      <c r="E93" s="71"/>
      <c r="F93" s="105"/>
      <c r="G93" s="71"/>
      <c r="H93" s="124"/>
      <c r="I93" s="107"/>
      <c r="J93" s="106"/>
      <c r="K93" s="71"/>
      <c r="L93" s="106"/>
      <c r="M93" s="87"/>
      <c r="N93" s="71"/>
      <c r="O93" s="87"/>
      <c r="P93" s="71"/>
      <c r="Q93" s="101"/>
      <c r="R93" s="71"/>
      <c r="S93" s="71"/>
    </row>
    <row r="94" spans="1:20">
      <c r="C94" s="71"/>
      <c r="D94" s="71"/>
      <c r="E94" s="71"/>
      <c r="F94" s="103"/>
      <c r="G94" s="71"/>
      <c r="H94" s="86"/>
      <c r="I94" s="71"/>
      <c r="J94" s="87"/>
      <c r="K94" s="71"/>
      <c r="L94" s="87"/>
      <c r="M94" s="87"/>
      <c r="N94" s="71"/>
      <c r="O94" s="87"/>
      <c r="P94" s="71"/>
      <c r="Q94" s="101"/>
      <c r="R94" s="71"/>
      <c r="S94" s="71"/>
    </row>
    <row r="95" spans="1:20">
      <c r="C95" s="71"/>
      <c r="D95" s="71"/>
      <c r="E95" s="71"/>
      <c r="F95" s="105"/>
      <c r="G95" s="71"/>
      <c r="H95" s="106"/>
      <c r="I95" s="107"/>
      <c r="J95" s="106"/>
      <c r="K95" s="71"/>
      <c r="L95" s="106"/>
      <c r="M95" s="71"/>
      <c r="N95" s="71"/>
      <c r="O95" s="71"/>
      <c r="P95" s="71"/>
      <c r="Q95" s="101"/>
      <c r="R95" s="71"/>
      <c r="S95" s="71"/>
    </row>
    <row r="96" spans="1:20">
      <c r="C96" s="71"/>
      <c r="D96" s="71"/>
      <c r="E96" s="71"/>
      <c r="F96" s="105"/>
      <c r="G96" s="71"/>
      <c r="H96" s="108"/>
      <c r="I96" s="87"/>
      <c r="J96" s="108"/>
      <c r="K96" s="87"/>
      <c r="L96" s="108"/>
      <c r="M96" s="71"/>
      <c r="N96" s="71"/>
      <c r="O96" s="71"/>
      <c r="P96" s="71"/>
      <c r="Q96" s="101"/>
      <c r="R96" s="71"/>
      <c r="S96" s="71"/>
    </row>
    <row r="97" spans="3:19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109"/>
      <c r="N97" s="71"/>
      <c r="O97" s="71"/>
      <c r="P97" s="71"/>
      <c r="Q97" s="101"/>
      <c r="R97" s="71"/>
      <c r="S97" s="71"/>
    </row>
    <row r="98" spans="3:19">
      <c r="C98" s="71"/>
      <c r="D98" s="71"/>
      <c r="E98" s="71"/>
      <c r="F98" s="103"/>
      <c r="G98" s="71"/>
      <c r="H98" s="104"/>
      <c r="I98" s="71"/>
      <c r="J98" s="104"/>
      <c r="K98" s="71"/>
      <c r="L98" s="104"/>
      <c r="M98" s="71"/>
      <c r="N98" s="71"/>
      <c r="O98" s="71"/>
      <c r="P98" s="71"/>
      <c r="Q98" s="101"/>
      <c r="R98" s="71"/>
      <c r="S98" s="71"/>
    </row>
    <row r="99" spans="3:19">
      <c r="C99" s="71"/>
      <c r="D99" s="71"/>
      <c r="E99" s="71"/>
      <c r="F99" s="71"/>
      <c r="G99" s="71"/>
      <c r="H99" s="106"/>
      <c r="I99" s="107"/>
      <c r="J99" s="106"/>
      <c r="K99" s="71"/>
      <c r="L99" s="106"/>
      <c r="M99" s="71"/>
      <c r="N99" s="71"/>
      <c r="O99" s="71"/>
      <c r="P99" s="71"/>
      <c r="Q99" s="101"/>
      <c r="R99" s="71"/>
      <c r="S99" s="71"/>
    </row>
    <row r="100" spans="3:19">
      <c r="C100" s="71"/>
      <c r="D100" s="71"/>
      <c r="E100" s="71"/>
      <c r="F100" s="71"/>
      <c r="G100" s="71"/>
      <c r="H100" s="104"/>
      <c r="I100" s="71"/>
      <c r="J100" s="104"/>
      <c r="K100" s="71"/>
      <c r="L100" s="104"/>
      <c r="M100" s="71"/>
      <c r="N100" s="71"/>
      <c r="O100" s="71"/>
      <c r="P100" s="71"/>
      <c r="Q100" s="101"/>
      <c r="R100" s="71"/>
      <c r="S100" s="71"/>
    </row>
    <row r="101" spans="3:19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101"/>
      <c r="R101" s="71"/>
      <c r="S101" s="71"/>
    </row>
    <row r="102" spans="3:19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101"/>
      <c r="R102" s="71"/>
      <c r="S102" s="71"/>
    </row>
    <row r="103" spans="3:19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101"/>
      <c r="R103" s="71"/>
      <c r="S103" s="71"/>
    </row>
  </sheetData>
  <mergeCells count="17">
    <mergeCell ref="E11:F11"/>
    <mergeCell ref="E57:F57"/>
    <mergeCell ref="A52:D52"/>
    <mergeCell ref="A3:R3"/>
    <mergeCell ref="A4:R4"/>
    <mergeCell ref="A5:R5"/>
    <mergeCell ref="D49:F49"/>
    <mergeCell ref="C81:F81"/>
    <mergeCell ref="A60:E60"/>
    <mergeCell ref="B69:D69"/>
    <mergeCell ref="B72:C72"/>
    <mergeCell ref="E58:F58"/>
    <mergeCell ref="B66:C66"/>
    <mergeCell ref="B67:C67"/>
    <mergeCell ref="B68:C68"/>
    <mergeCell ref="B70:D70"/>
    <mergeCell ref="B71:C71"/>
  </mergeCells>
  <pageMargins left="0.45" right="0.2" top="0.5" bottom="0.2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24" sqref="D24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CF221DD3F8D44923A0E00617C4123" ma:contentTypeVersion="8" ma:contentTypeDescription="Create a new document." ma:contentTypeScope="" ma:versionID="f37de29d096272b2f12f8f09ff36d50e">
  <xsd:schema xmlns:xsd="http://www.w3.org/2001/XMLSchema" xmlns:xs="http://www.w3.org/2001/XMLSchema" xmlns:p="http://schemas.microsoft.com/office/2006/metadata/properties" xmlns:ns2="d14c97c7-15aa-4762-aac7-e22c33022c70" xmlns:ns3="fc348953-dd1b-4d09-b071-77db4aeb5310" targetNamespace="http://schemas.microsoft.com/office/2006/metadata/properties" ma:root="true" ma:fieldsID="22996e807600c90505aef462ac5e4283" ns2:_="" ns3:_="">
    <xsd:import namespace="d14c97c7-15aa-4762-aac7-e22c33022c70"/>
    <xsd:import namespace="fc348953-dd1b-4d09-b071-77db4aeb53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c97c7-15aa-4762-aac7-e22c33022c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48953-dd1b-4d09-b071-77db4aeb53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051AB0-39E7-46F6-8DAD-61534171E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c97c7-15aa-4762-aac7-e22c33022c70"/>
    <ds:schemaRef ds:uri="fc348953-dd1b-4d09-b071-77db4aeb53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179F7F-34B2-4EB9-894C-691B48651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D09B6-7D80-4332-A74F-7C1F6B8E67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Sheet1</vt:lpstr>
      <vt:lpstr>'Budget Template'!Print_Area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Komal Sharma</cp:lastModifiedBy>
  <cp:lastPrinted>2017-06-20T15:02:24Z</cp:lastPrinted>
  <dcterms:created xsi:type="dcterms:W3CDTF">2015-05-28T18:19:28Z</dcterms:created>
  <dcterms:modified xsi:type="dcterms:W3CDTF">2018-12-18T15:41:14Z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0x010100F1ACF221DD3F8D44923A0E00617C4123</vt:lpwstr>
  </property>
</Properties>
</file>